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firstSheet="17" activeTab="3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 " sheetId="32" r:id="rId32"/>
    <sheet name="Pakiet 33" sheetId="33" r:id="rId33"/>
    <sheet name="Pakiet 34" sheetId="34" r:id="rId34"/>
    <sheet name="Pakiet 35" sheetId="35" r:id="rId35"/>
    <sheet name="Pakiet 36" sheetId="36" r:id="rId36"/>
  </sheets>
  <definedNames/>
  <calcPr calcMode="manual" fullCalcOnLoad="1"/>
</workbook>
</file>

<file path=xl/sharedStrings.xml><?xml version="1.0" encoding="utf-8"?>
<sst xmlns="http://schemas.openxmlformats.org/spreadsheetml/2006/main" count="1946" uniqueCount="247">
  <si>
    <t xml:space="preserve">Ilość po zmianie </t>
  </si>
  <si>
    <r>
      <t xml:space="preserve">Zaworki biopsyjne </t>
    </r>
    <r>
      <rPr>
        <sz val="10"/>
        <color indexed="10"/>
        <rFont val="Arial"/>
        <family val="2"/>
      </rPr>
      <t xml:space="preserve">jednorazowego użytku </t>
    </r>
    <r>
      <rPr>
        <sz val="10"/>
        <rFont val="Arial"/>
        <family val="0"/>
      </rPr>
      <t>kompatybilne z posiadanym przez szpital aparatem :videogastrofiberoskopem i kolonoskopem firmy Olympus .</t>
    </r>
  </si>
  <si>
    <r>
      <t xml:space="preserve">Niebieska plomba zabezpieczająca kontenery </t>
    </r>
    <r>
      <rPr>
        <sz val="9"/>
        <color indexed="10"/>
        <rFont val="Arial"/>
        <family val="2"/>
      </rPr>
      <t>kompatybilna z konteneremi firmy Aesculap oraz Aygun.</t>
    </r>
  </si>
  <si>
    <r>
      <t xml:space="preserve"> Plomba z indykatorem zabezpieczająca kontenery </t>
    </r>
    <r>
      <rPr>
        <sz val="9"/>
        <color indexed="10"/>
        <rFont val="Arial"/>
        <family val="2"/>
      </rPr>
      <t>kompatybilna z konteneremi firmy Aesculap oraz Aygun.</t>
    </r>
  </si>
  <si>
    <r>
      <t>Termometr bezdotykowy dla dorosłych i dzieci:    
- zakres mierzenia temperatury z czoła - 32,</t>
    </r>
    <r>
      <rPr>
        <sz val="10"/>
        <color indexed="10"/>
        <rFont val="Arial"/>
        <family val="2"/>
      </rPr>
      <t>0</t>
    </r>
    <r>
      <rPr>
        <strike/>
        <sz val="10"/>
        <color indexed="10"/>
        <rFont val="Arial"/>
        <family val="2"/>
      </rPr>
      <t>9</t>
    </r>
    <r>
      <rPr>
        <sz val="10"/>
        <rFont val="Arial"/>
        <family val="0"/>
      </rPr>
      <t>-42,</t>
    </r>
    <r>
      <rPr>
        <sz val="10"/>
        <color indexed="10"/>
        <rFont val="Arial"/>
        <family val="2"/>
      </rPr>
      <t>0</t>
    </r>
    <r>
      <rPr>
        <strike/>
        <sz val="10"/>
        <color indexed="10"/>
        <rFont val="Arial"/>
        <family val="2"/>
      </rPr>
      <t>9</t>
    </r>
    <r>
      <rPr>
        <sz val="10"/>
        <rFont val="Arial"/>
        <family val="0"/>
      </rPr>
      <t>oC.
- zakres mierzenia temperatury pozostałych przedmiotów - 0-</t>
    </r>
    <r>
      <rPr>
        <strike/>
        <sz val="10"/>
        <color indexed="10"/>
        <rFont val="Arial"/>
        <family val="2"/>
      </rPr>
      <t>60</t>
    </r>
    <r>
      <rPr>
        <sz val="10"/>
        <color indexed="10"/>
        <rFont val="Arial"/>
        <family val="2"/>
      </rPr>
      <t xml:space="preserve">o 110 </t>
    </r>
    <r>
      <rPr>
        <sz val="10"/>
        <rFont val="Arial"/>
        <family val="0"/>
      </rPr>
      <t xml:space="preserve">C. (pomiar temperatury wody, płynów, powietrza).
- temperatura otoczenia, w której termometr działa poprawnie - 10-40oC.
- skala pomiaru - 0,1oC.
</t>
    </r>
    <r>
      <rPr>
        <strike/>
        <sz val="10"/>
        <color indexed="10"/>
        <rFont val="Arial"/>
        <family val="2"/>
      </rPr>
      <t>- dokładność (w oparciu o standard ASTM E 1965-98).</t>
    </r>
    <r>
      <rPr>
        <sz val="10"/>
        <rFont val="Arial"/>
        <family val="0"/>
      </rPr>
      <t xml:space="preserve">
- zakres temperatury - od 36,0 do 39oC +/- 0,2oC.
- zakres temperatury - od 34,0 do 35,9oC +/- 0,3oC.
- zakres temperatury - od 39,1 do 42,5oC +/- 0,3oC.
- wyświetlacz LCD
- pomiar w stopniach Celsjusza.
- sygnał dźwiękowy sygnalizujący podniesioną temperaturę.
- odległość od badanego: 5 -</t>
    </r>
    <r>
      <rPr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</t>
    </r>
    <r>
      <rPr>
        <strike/>
        <sz val="10"/>
        <color indexed="10"/>
        <rFont val="Arial"/>
        <family val="2"/>
      </rPr>
      <t>8</t>
    </r>
    <r>
      <rPr>
        <sz val="10"/>
        <rFont val="Arial"/>
        <family val="0"/>
      </rPr>
      <t xml:space="preserve"> cm.</t>
    </r>
    <r>
      <rPr>
        <sz val="10"/>
        <color indexed="10"/>
        <rFont val="Arial"/>
        <family val="2"/>
      </rPr>
      <t xml:space="preserve">                     Gwarancja 24 miesiace </t>
    </r>
    <r>
      <rPr>
        <sz val="10"/>
        <rFont val="Arial"/>
        <family val="0"/>
      </rPr>
      <t xml:space="preserve">
        </t>
    </r>
  </si>
  <si>
    <r>
      <t xml:space="preserve">Szczypce chwytające gastroskopowe do usuwania ciał obcych (wielorazowego użytku) ramiona typu zęby szczura rozpiętość ramion 4, 7 mm dł. </t>
    </r>
    <r>
      <rPr>
        <sz val="10"/>
        <color indexed="10"/>
        <rFont val="Arial"/>
        <family val="2"/>
      </rPr>
      <t>160 cm</t>
    </r>
    <r>
      <rPr>
        <sz val="10"/>
        <rFont val="Arial"/>
        <family val="0"/>
      </rPr>
      <t xml:space="preserve"> - 165, minimalna średnica kanału roboczego 2, 8 mm</t>
    </r>
  </si>
  <si>
    <r>
      <t>Igły do ostrzykiwania krwawiących naczyń błony śluzowej. Wykonane w technologii zapewniajacej odporność na złamani . Wyposażone w fabryczne zabezpieczenie przed przypadkowym wysuniecioem igły w kanale endoskopun . Posiadające mechanizm blokujący położenie igły . Dostępne długośći robocze : 200 i 240 cm . Dostepne średnice osłonki : 1,8 i 2,3 mm . Dostępne średnice ostrza igły 23 i 25 G . Dostępne długości ostrza igły 4 i 6 cm .</t>
    </r>
    <r>
      <rPr>
        <sz val="10"/>
        <color indexed="10"/>
        <rFont val="Arial"/>
        <family val="2"/>
      </rPr>
      <t xml:space="preserve"> lub igły 7 Fr. ( ok.2,3 mm ) z długością ostrza igły 4 cm .</t>
    </r>
  </si>
  <si>
    <t>Stetoskop internistyczny 
- podwójna obracana głowica
- lejek i dwutonowa membrana z ciepłą obwódką
- pojedynczy przewód akustyczny</t>
  </si>
  <si>
    <t>op.</t>
  </si>
  <si>
    <t>Matryca do nacinania skóry, sterylna. Rozmiary 1:3 i 1:6</t>
  </si>
  <si>
    <t xml:space="preserve">Laparoskopowe narzędzie do uszczelniania i rozdzielania  naczyń i pęczków tkankowych, długość 37 cm, średnica trzonu 10 mm, aktywowany ręcznie lub nożnie, z wbudowanym nożem, z przewodem, obracanym trzonem, kompatybilny z generatorem Ligsure , </t>
  </si>
  <si>
    <t xml:space="preserve">Laparoskopowe narzędzie do uszczelniania i rozdzielania  naczyń i pęczków tkankowych, długość 20 cm, średnica trzonu 10 mm, aktywowany ręcznie lub nożnie, z wbudowanym nożem, z przewodem, obracanym trzonem, kompatybilny z generatorem Ligsure. </t>
  </si>
  <si>
    <t>Prowadnik diagnostycny, obwodowy o ruchomym stalowym rdzeniu pokrytym teflonem. Końcówka prowadnika atraumatyczna, gietka, prosta o różnbych długościach (3, 7,10, 15, 20 cm). Prowadnik zapewniający dobre manewrowanie, skonstruowany z jednolitego rdzenia z oplotem. Długość prowadnika 150 cm. Opakowanie zbiorcze ( 5 szt. w opakowaniu)</t>
  </si>
  <si>
    <t>Prowadnioce jednorazowego użytku wykorzystywane w różnego typu punkcjach pod kontrolą USG. Zestaw zawiera bezlateksową osłonę, żel oraz elastyczne opaski mocujące. Prowadnicwe akceptują igły 14-23 G. Zestaw zawiera 24 szt. prowadnic. Wymagana kompatybilność z aparatem Toshiba Aplio 400 z głowicą konweksową PVT-375 BT 3,5Mhz</t>
  </si>
  <si>
    <t>zest.</t>
  </si>
  <si>
    <t>Rurki ssące do ucha typ Luer , rozmiar dł. 80 mm, średnica 0,7 mm.</t>
  </si>
  <si>
    <t>Rurki ssące do ucha typ Luer , rozmiar dł. 100 mm, średnica 1,00 mm.</t>
  </si>
  <si>
    <t>Rurki ssące do ucha typ Luer , rozmiar dł. 100 mm, średnica 1,4 mm.</t>
  </si>
  <si>
    <t>Rurki ssące do ucha typ Luer , rozmiar dł. 100 mm, średnica 2,00 mm.</t>
  </si>
  <si>
    <t>Rurki ssące do ucha typ Luer , rozmiar dł. 100 mm, średnica 2,5 mm.</t>
  </si>
  <si>
    <t>Rurka połączeniowa , kontrola siły ssania , złącze typu luer</t>
  </si>
  <si>
    <t>Igły do ostrzykiwania gastroskopowe i kolonoskopowe dł. ostrza igły 4 mm, średnica 23 G/ 25 G – dł. 165/ 230 – jednorazowego użytku I</t>
  </si>
  <si>
    <t>Jednorazowe szczoteczki do czyszczenia bronchoskopów. Jednorazowe szczoteczki , jedna do czyszczenia kanałów , druga do wlotów kanałów. Zamawiający dopuszcza również możliwość zaoferowania jednorazowej szczoteczki dwustronnej , która spełnia obie funkcje czyszcenia kanałów oraz wlotów.</t>
  </si>
  <si>
    <t>Klipsownica wielorazowa (narzędzie z funkcją rotacji do kolonoskopowego zakładania klipsów na krwawiące naczynia) – dł. 230 cm, minimalna średnica kanału roboczego 2, 8 mm</t>
  </si>
  <si>
    <t>Zaworki biopsyjne jednorazowego użytku do posiadanego przez szpital bronchoskopu OLYMPUS Maj 210</t>
  </si>
  <si>
    <t>Zaworki biopsyjne jednorazowe używane przy wykonywaniu endoskopii inwazyjnych zabiegowych Maj 1555</t>
  </si>
  <si>
    <t>Balon lateksowy niesterylny typu 2 FOR ULTRASONIC ENDOSCOPE MH 303 do posiadanego przez szpital ultrasonografu Olympus .</t>
  </si>
  <si>
    <t>Pętle odłączalne do podwiązywania polipów z pętlą nylonową śr.30 mm ,dł. narzędzi 230 cm .</t>
  </si>
  <si>
    <t>Szczypce chwytające ze szczękami oligatora i zębami szczura / dł. 1650 mm, szerokość 19,5 mm /</t>
  </si>
  <si>
    <t>Idygo Carmine - ampułka 10 ml. Z barwnikiem</t>
  </si>
  <si>
    <t>Klipsy jednorazowe do klipsownicy standardowe (kąt rozwarcia 90 i 135 stopni) dł. ramion klipsa 6 - 9  mm końcówka w kształcie stożka ułatwiająca założenie klipsa (klipsy pakowane pojedynczo w kartridżach kompatybilne z klipsownicą)Wybór rozmiarów w zależności od potrzeb należy do Zamawiającego</t>
  </si>
  <si>
    <t>Dren jednorazowy, płuczący z igłami, sterylny. Kompatybilny z pompą typu KARL STORZ HAMOU ENDOMAT (HYS) stosowaną w szpitalu.</t>
  </si>
  <si>
    <t>Dren płuczący dla pacjenta jednorazowy, sterylny. Stosowany wraz z drenami pompy.</t>
  </si>
  <si>
    <t>Dren płuczący do pompy, sterylny, jednodniowy kompatybilny z pompą typu KARL STORZ HAMOU ENDOMAT (HYS) stosowaną w szpitalu.</t>
  </si>
  <si>
    <t>Dren jednorazowy, sterylny. Płuczący z igłami, kompatybilny z pompą typu KARL STORZ HAMOU ENDOMAT (LAP) stosowaną w szpitalu.</t>
  </si>
  <si>
    <t>Dren dla pacjenta, sterylny, płuczący. Stosowany wraz z drenami pompy.</t>
  </si>
  <si>
    <t>Dren jednodniowy sterylny, płuczący kompatybilny z pompą typu KARL STORZ  HAMOU ENDOMAT (LAP)stosowaną w szpitalu.</t>
  </si>
  <si>
    <t>Dren pompy (częśc zakładana na rolki), współpracująca wraz z pompą typu KARL STORZ CLEARVISION II stosowaną w szpitalu.</t>
  </si>
  <si>
    <t>Filtr z drenem do insuflacji. Filtr gazu CO2. Kompatybilny z instrumentarium typu KARZ STORZ Electronic ENDOFLATOR i THERMOFLATOR stosowanym w szpitalu, sterylny.</t>
  </si>
  <si>
    <t>Worek do odsysania VACUsafe, pojemność 3 litry, z filtrem, jednorazowy</t>
  </si>
  <si>
    <t>Dysk uszczelniający</t>
  </si>
  <si>
    <t>Membrana kopułki ciśnienia</t>
  </si>
  <si>
    <t>O-ring 26x1,5 mm</t>
  </si>
  <si>
    <t>Filtr gazu do pomp ssąco-płuczących KARL STORZ, niesterylny.</t>
  </si>
  <si>
    <t>Uszczelka z otworem na kanał instrumentowy, śr. Otworu 0,8 mm</t>
  </si>
  <si>
    <t>Filtr gazu CO2, do insuflatorów KARL STORZ Electronic ENDOFLATOR i THERMIOFLATOR stosowanych w szpitalu, sterylny.</t>
  </si>
  <si>
    <t>Zestaw do pomp infuzyjnych ATOM</t>
  </si>
  <si>
    <t>Wymagana kompatybilność z pompami ATOM posiadanymi przez WSS Olsztyn</t>
  </si>
  <si>
    <t>Elektrody modułu ICG do monitora Solar kompatybilny ze sprzętem w szpitalu</t>
  </si>
  <si>
    <t>Jednorazowy obwód oddechowy do posiadanego  przez szpital  repiratora iVENT 201</t>
  </si>
  <si>
    <t>Igły do biopsji cienkoigłowej 0,6x30mm ,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cienkościenna , zapewniająca swobodny i zwiększony przepływ płynów o wysokiej lepkości .</t>
  </si>
  <si>
    <t>Sonda do przezprzełykowego pomiaru rzutu serca metodą dopplerowską o możliwości zastosowania do 240 godzin .</t>
  </si>
  <si>
    <t>Ustniki endoskopowy  z gumką</t>
  </si>
  <si>
    <t>Ośmiodrutowe kosze do chwytania polipów 3 cm szerokości/ 6 cm długości, długość narzędzia 220 cm</t>
  </si>
  <si>
    <t xml:space="preserve">Kompletne zestawy lateksowych gumek do obliteracji żylaków przełyku,mechanizm spustowy z lnianym cięgnem /  zestaw nominalnie 6-cio gumkowy wyposażony w ciegno działające jako mechanizm spustowy/
</t>
  </si>
  <si>
    <t>Zestaw do infuzji jednorazowego użytku
Zestaw do infuzji sterylny, jednorazowego użytku, ciśnieniowy typu INFUDROP, długość 230 cm kompatybilny z posiadaną przez Szpital pompą infuzyjną – moduł objętości DPS ORHESTRA.
- z  ogranicznikiem</t>
  </si>
  <si>
    <t>Bibuła do nawilżacza wewnątrz posiadanych przez szpital inkubatorów ATOM / op. a 100 szt./</t>
  </si>
  <si>
    <t>Filtry do inkubatora ATOM F-6E</t>
  </si>
  <si>
    <t>Filtry do inkubatora ATOM F-4E</t>
  </si>
  <si>
    <t>Filtr powietrza do inkubatora ATOM  hybrydowy</t>
  </si>
  <si>
    <t>Rurka metalowa tracheotomijna , bez okienka, typu luer rozmiar: 7- 8</t>
  </si>
  <si>
    <t>Zestaw do tracheostomii metodą CIAGLIA BLUE DOLPHIN / metoda balonowa/Rozmiar 6-9</t>
  </si>
  <si>
    <t>Maska do podawania tlenu dla noworodków z drenem.
- rozmiar S
- wykonana z silikonu , złącze do tlenu obrotowe , regulowane gumką w masce .</t>
  </si>
  <si>
    <t>Rurka krtaniowa dla noworodków / 2-5kg /</t>
  </si>
  <si>
    <t>Opaska piankowa dla noworodków .Opaski piankowe z rzepem do mocowania czujników wielorazowych typu Y</t>
  </si>
  <si>
    <t>Pasta skrobiowa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</si>
  <si>
    <t>Gumki naczyniowe mini, maxi czerwone , niebieskie 
- Produkt niesterylny, wykonany z silikonu
- W zwojach 50 m- możliwość przycięcia na pożądaną długość 
- Przed użyciem należy wysterylizować- gaz
- Kolory: źółte, niebieskie, białe i czerwone
- Rozmiary:
1. mini – 1mm
2. maxi – 2mm
3. super maxi – 5mm</t>
  </si>
  <si>
    <t>metr</t>
  </si>
  <si>
    <t>Elektroda nasierdziowa bipolarna : dł 35 cm - typ MyoPore BP 35 lub równoważne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</si>
  <si>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</si>
  <si>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SIWZ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</si>
  <si>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</si>
  <si>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</si>
  <si>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</si>
  <si>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</si>
  <si>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</si>
  <si>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</si>
  <si>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</si>
  <si>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</si>
  <si>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</si>
  <si>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</si>
  <si>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</si>
  <si>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</si>
  <si>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 produktu oferowanego( należy odnieść się do każdego parametru wskazanego w opisie przedmiotu zamówienia )</t>
  </si>
  <si>
    <t>Producent, klasa medyczna , nr katalogowy, nazwa handlowa ( tożsama z nazwą która będzie widniała na fakturze )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</si>
  <si>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</si>
  <si>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</si>
  <si>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</si>
  <si>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</si>
  <si>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</si>
  <si>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</si>
  <si>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</si>
  <si>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</si>
  <si>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szt.</t>
  </si>
  <si>
    <t>Wartośc netto:</t>
  </si>
  <si>
    <t>Wartośc VAT:</t>
  </si>
  <si>
    <t>Wartośc brutto:</t>
  </si>
  <si>
    <t>Podpis osoby uzupełniającej formularz oraz data</t>
  </si>
  <si>
    <t>Ciśnieniomierz elektroniczny
- możliwość zastosowania aparatu w różnych rodzajach zaburzeń rytmu serca
- prosta obsługa i wygoda użytkowania
- czytelny wyświetlacz
- dwie niezależne pamięci przechowujące po 30 wyników, łącznie z datą i godziną pomiaru
- miękkie etui
- gwarancja 3 lata na aparat, 2 lata na mankiet</t>
  </si>
  <si>
    <t>Preparat dezynfekcyjny pozwalający bardzo szybko uzyskać efekt bójczego działania: krótki czas działania - zanurzenie narzędzi w roztworze pozwala na wyeliminowanie bakterii, prątków gruźlicy, bakterii, wirusów (włącznie z HBV, HCV HIV) i grzybów chorobotwórczych.Działa dezynfekcyjnie w temperaturze pokojowej nie wymaga specjalistycznej aparatury. Preparat musi ulegać biodegradacji, musi również zawierać składniki hamujące korozję Opakowanie 150-200 g.</t>
  </si>
  <si>
    <t>WZÓR FORMULARZA CENOWEGO - DZPZ/333/11PN/2016 - Pakiet nr 1</t>
  </si>
  <si>
    <t>WZÓR FORMULARZA CENOWEGO - DZPZ/333/11PN/2016 - Pakiet nr 12</t>
  </si>
  <si>
    <t>WZÓR FORMULARZA CENOWEGO - DZPZ/333/11PN/2016 - Pakiet nr 2</t>
  </si>
  <si>
    <t>WZÓR FORMULARZA CENOWEGO - DZPZ/333/11PN/2016 - Pakiet nr 3</t>
  </si>
  <si>
    <t>WZÓR FORMULARZA CENOWEGO - DZPZ/333/11PN/2016 - Pakiet nr 4</t>
  </si>
  <si>
    <t>WZÓR FORMULARZA CENOWEGO - DZPZ/333/11PN/2016 - Pakiet nr 5</t>
  </si>
  <si>
    <t>WZÓR FORMULARZA CENOWEGO - DZPZ/333/11PN/2016 - Pakiet nr 6</t>
  </si>
  <si>
    <t>WZÓR FORMULARZA CENOWEGO - DZPZ/333/11PN/2016 - Pakiet nr 7</t>
  </si>
  <si>
    <t>WZÓR FORMULARZA CENOWEGO - DZPZ/333/11PN/2016 - Pakiet nr 8</t>
  </si>
  <si>
    <t>WZÓR FORMULARZA CENOWEGO - DZPZ/333/11PN/2016 - Pakiet nr 9</t>
  </si>
  <si>
    <t xml:space="preserve">Marker endoskopowy typu SPOT lub typu Black Eye </t>
  </si>
  <si>
    <t>WZÓR FORMULARZA CENOWEGO - DZPZ/333/11PN/2016 - Pakiet nr 10</t>
  </si>
  <si>
    <t>WZÓR FORMULARZA CENOWEGO - DZPZ/333/11PN/2016 - Pakiet nr 11</t>
  </si>
  <si>
    <t>WZÓR FORMULARZA CENOWEGO - DZPZ/333/11PN/2016 - Pakiet nr 13</t>
  </si>
  <si>
    <t>WZÓR FORMULARZA CENOWEGO - DZPZ/333/11PN/2016 - Pakiet nr 14</t>
  </si>
  <si>
    <t>WZÓR FORMULARZA CENOWEGO - DZPZ/333/11PN/2016 - Pakiet nr 15</t>
  </si>
  <si>
    <t>WZÓR FORMULARZA CENOWEGO - DZPZ/333/11PN/2016 - Pakiet nr 16</t>
  </si>
  <si>
    <t>Dren jednorazowy kompatybilny z pomopą typu  Karl Storz Hamou Endomat HYST (bez łączników), stosowanej w szpitalu.</t>
  </si>
  <si>
    <t>Dren jedorazowy kompatybilny z pompą typu Karl Storz Hamou Endomat  LAP (bez łączników),  stosowanej w szpitalu.</t>
  </si>
  <si>
    <t xml:space="preserve">Kompletny zestaw drenów jednorazowych używanych w trakcie zabiegów laryngologicznych  kompatybilnych z urządzeniem Szpitalnym firmy Storz : Clarvision II </t>
  </si>
  <si>
    <t>Kompletny zestaw drenów jednorazowych używanych w trakcie zabiegów laryngologicznych  kompatybilnych z urządzeniem Szpitalnym firmy Storz :Unidrive Eco .</t>
  </si>
  <si>
    <t>WZÓR FORMULARZA CENOWEGO - DZPZ/333/11PN/2016 - Pakiet nr 17</t>
  </si>
  <si>
    <t>WZÓR FORMULARZA CENOWEGO - DZPZ/333/11PN/2016 - Pakiet nr 18</t>
  </si>
  <si>
    <t>WZÓR FORMULARZA CENOWEGO - DZPZ/333/11PN/2016 - Pakiet nr 19</t>
  </si>
  <si>
    <t>WZÓR FORMULARZA CENOWEGO - DZPZ/333/11PN/2016 - Pakiet nr 20</t>
  </si>
  <si>
    <t>WZÓR FORMULARZA CENOWEGO - DZPZ/333/11PN/2016 - Pakiet nr 21</t>
  </si>
  <si>
    <t>WZÓR FORMULARZA CENOWEGO - DZPZ/333/11PN/2016 - Pakiet nr 22</t>
  </si>
  <si>
    <t>WZÓR FORMULARZA CENOWEGO - DZPZ/333/11PN/2016 - Pakiet nr 23</t>
  </si>
  <si>
    <t>WZÓR FORMULARZA CENOWEGO - DZPZ/333/11PN/2016 - Pakiet nr 24</t>
  </si>
  <si>
    <t>WZÓR FORMULARZA CENOWEGO - DZPZ/333/11PN/2016 - Pakiet nr 25</t>
  </si>
  <si>
    <t>WZÓR FORMULARZA CENOWEGO - DZPZ/333/11PN/2016 - Pakiet nr 26</t>
  </si>
  <si>
    <t>Producent, klasa medyczna - jeżeli dotyczy  , nr katalogowy, nazwa handlowa ( tożsama z nazwą która będzie widniała na fakturze )</t>
  </si>
  <si>
    <t>WZÓR FORMULARZA CENOWEGO - DZPZ/333/11PN/2016 - Pakiet nr 27</t>
  </si>
  <si>
    <t xml:space="preserve">Zestaw do torakocentozy metodą Seldingera </t>
  </si>
  <si>
    <t>WZÓR FORMULARZA CENOWEGO - DZPZ/333/11PN/2016 - Pakiet nr 28</t>
  </si>
  <si>
    <r>
      <t>Igła do znieczulenia podpajęczynówkowego Pencil Point , sterylna , jednorazowego uzytku . Przeźroczysta rowkowana nasadka igły umożliwiajaca  wizualizację płynu mózgowo - rdzeniowego , w zestawie z igłą prowadzącą 22 G .</t>
    </r>
    <r>
      <rPr>
        <b/>
        <sz val="10"/>
        <rFont val="Arial"/>
        <family val="2"/>
      </rPr>
      <t xml:space="preserve"> Rozmiar 27 G,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dł. 90 mm </t>
    </r>
  </si>
  <si>
    <t>WZÓR FORMULARZA CENOWEGO - DZPZ/333/11PN/2016 - Pakiet nr 29</t>
  </si>
  <si>
    <r>
      <t>Bezpieczny zestaw do punkcji opłucnej .</t>
    </r>
    <r>
      <rPr>
        <sz val="10"/>
        <rFont val="Arial"/>
        <family val="0"/>
      </rPr>
      <t xml:space="preserve"> Jednorazowego użytku , sterylny . Zestaw  o składzie : strzykawka 3- częściowa z końcówką luerLock o pojemnosci 50-60 ml , kaniula z czterema otworami bocznymi ze skalowaniem co 1 cm , igła do bezpiecznej punkcji klatki piersiowej, kranik trójdrożny , worek o pojemnosci minimum 1000 ml . </t>
    </r>
  </si>
  <si>
    <t>WZÓR FORMULARZA CENOWEGO - DZPZ/333/11PN/2016 - Pakiet nr 30</t>
  </si>
  <si>
    <r>
      <t xml:space="preserve">Pompa elastomerowa </t>
    </r>
    <r>
      <rPr>
        <sz val="10"/>
        <rFont val="Arial"/>
        <family val="2"/>
      </rPr>
      <t xml:space="preserve">, jednorazowego użytku o stałym przepływie 5 ml/h i czasie infuzji nie mniej niż 48 h . Objętość nominalna 240 ml , objetosć maksymalna  300 ml . </t>
    </r>
  </si>
  <si>
    <r>
      <t xml:space="preserve">Pompa elastomerowa </t>
    </r>
    <r>
      <rPr>
        <sz val="10"/>
        <rFont val="Arial"/>
        <family val="2"/>
      </rPr>
      <t xml:space="preserve">o regulowanym przepływie 5/7/12ml/h oraz opcją PCA 5 ml co 30 minut , umożliwiająca użycie przez minimum 48 h . Objętość nominalna 240 ml. , objętość maksymalna 300 ml . </t>
    </r>
  </si>
  <si>
    <t>WZÓR FORMULARZA CENOWEGO - DZPZ/333/11PN/2016 - Pakiet nr 31</t>
  </si>
  <si>
    <t>Pojemniki na wycinki histopatologiczne . Pojemnosć 10,0 - 12,0 L oraz 12,0-15,0 L do wyboru przez Zamawiajacego .</t>
  </si>
  <si>
    <t>WZÓR FORMULARZA CENOWEGO - DZPZ/333/11PN/2016 - Pakiet nr 32</t>
  </si>
  <si>
    <t xml:space="preserve">Elektroda 4 kanałowa naklejana na rurki intubacyjne rozm.7-9 , powierzcgnia elektrody 37*37 w komplecie elektroda neutralna , opakowanie zbiorcze 10 szt. </t>
  </si>
  <si>
    <t xml:space="preserve">Przewód przyłączeniowy do elektrody naklejanej na rurkę intubacyjną dł. 4 m , 4 kanały z uziemieniem . </t>
  </si>
  <si>
    <t xml:space="preserve">Sonda bipolarna prosta mikrowidelec  ( dł. Robocza 4,5 cm , przewód 3 m ) do bezposredniej stymulacji nerwów , produkt jednorazowy . Opakowanie zbiorcze 10 sztuk. </t>
  </si>
  <si>
    <t xml:space="preserve">Trzy elektrody igłowe Trygon ( dł.15mm, dł.przewodu 1,5 m ) wtyczka touchproof 1,5 mm , przewód czerwony /czarny/zielony , produkt sterylny , jednorazowy . Opakowanie zbiorcze 10 kompletów . </t>
  </si>
  <si>
    <t xml:space="preserve">Para elektrod igłowych Trygon ( d.15mm, dł.przewodu 1,5 m) wtyczka touchproff 1,5 mm czerwona/czarna produkt sterylny , jednorazowy . Opakowanie zbiorcze 10 par </t>
  </si>
  <si>
    <t>WZÓR FORMULARZA CENOWEGO - DZPZ/333/11PN/2016 - Pakiet nr 33</t>
  </si>
  <si>
    <t xml:space="preserve">Frezy rozetowe i diamentowe wielorazowego użytku  o średnicy od 1,4 do 6,00 mm , do prostnic ikątnic o długości 40 i 70 mm do posiadanej przez Szpital wiertarki Microspeed Uni . Rozmiary do wyboru przez Zamawiajacego </t>
  </si>
  <si>
    <t>Frezy do kroniotomu, wielorazowego użytku do posiadanej przez Szpital wiertarki Microspeed Uni .</t>
  </si>
  <si>
    <t xml:space="preserve">Trepan do posiadanej przez Szpital wiertarki Microspeed Uni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</si>
  <si>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</si>
  <si>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</si>
  <si>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</si>
  <si>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</si>
  <si>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</si>
  <si>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</si>
  <si>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</si>
  <si>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</si>
  <si>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</si>
  <si>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</si>
  <si>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WZÓR FORMULARZA CENOWEGO - DZPZ/333/11PN/2016 - Pakiet nr 34</t>
  </si>
  <si>
    <t>Olej do systemów napędowych firmy AESCULAP</t>
  </si>
  <si>
    <t>Adapter do olejów do systemów napędowych firmy AESCULAP</t>
  </si>
  <si>
    <t>Olej do instrumentarium chirurgicznego w atomizerze ( poj.300 ml )</t>
  </si>
  <si>
    <t>Olej do instrumentarium chirurgicznego w kroplach ( poj. 50 ml )</t>
  </si>
  <si>
    <t>Środek do czyszczenia i konserwacji kontenerów  ( poj.300 ml )</t>
  </si>
  <si>
    <t xml:space="preserve">Filtr do pokryw PRIMELINE wielokrotnego użytku </t>
  </si>
  <si>
    <t>Filtry do pokryw standardowych , wielokrotnego uzytku ( op.10 sztuk )</t>
  </si>
  <si>
    <t>Filtry do pokryw mini , wielokrotnego uzytku (op.2 szt.)</t>
  </si>
  <si>
    <t xml:space="preserve">Uchwyt elektrod monopolarnych o śr.4 mm z 2 przyciskami , z wtyczką 3-pinową kompatybilny z posiadanymi przez Zamawiajacego diatermiami typu Erbe VI i kablem dł.min 4 m </t>
  </si>
  <si>
    <t>Kabel łączący do pęset bipolarnych , długość min.4 m , wtyk koncentryczny, kompatybilny z z posiadanymi przez Zamawiajacego diatermiami typu Erbe.</t>
  </si>
  <si>
    <t>Kabel łączący do pęset bipolarnych , długość min.4 m , wtyk 2-pinowy .</t>
  </si>
  <si>
    <t>Elektroda szpatułkowa dł.70-80 mm, wtyk śr.4 mm</t>
  </si>
  <si>
    <t>WZÓR FORMULARZA CENOWEGO - DZPZ/333/11PN/2016 - Pakiet nr 35</t>
  </si>
  <si>
    <t xml:space="preserve">Elektroda szpatułkowa dł.40-50 mm, wtyk śr.4 mm , elastyczna </t>
  </si>
  <si>
    <t xml:space="preserve">Elektroda nożowa prosta, wąska  dł.części roboczej 15-20 mm , dł.całkowita 40-45 mm, wtyk śr.4 mm </t>
  </si>
  <si>
    <t xml:space="preserve">Elektroda nożowa prosta dł.części roboczej 20-25 mm , dł.całkowita 40-45 mm, wtyk śr.4 mm </t>
  </si>
  <si>
    <t>11.</t>
  </si>
  <si>
    <t>12.</t>
  </si>
  <si>
    <t>13.</t>
  </si>
  <si>
    <t>14.</t>
  </si>
  <si>
    <t>15.</t>
  </si>
  <si>
    <t>16.</t>
  </si>
  <si>
    <t xml:space="preserve">Elektroda bipolarna igłowa , wkłuciowa , zagięta o długości igieł 10 mm do koagulacji małzowin nosowych </t>
  </si>
  <si>
    <t xml:space="preserve">Uchwyt do elektrod arganowych z kablem dł.min.3 m , kompatybilny z posiadanymi przez Zamawiajacego diatermiami typu Erbe VIO APC </t>
  </si>
  <si>
    <t xml:space="preserve">Aplikator arganowy dł.320-330 mm , śr.5 mm </t>
  </si>
  <si>
    <t>Aplikator arganowy z wysuwaną elektrodą szpatułkową , dł. 100-110 mm , prosty .</t>
  </si>
  <si>
    <t xml:space="preserve">Aplikator arganowy z wysuwaną elektrodą szpatułkową , dł.35-40 mm , prosty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</si>
  <si>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</si>
  <si>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</si>
  <si>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</si>
  <si>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</si>
  <si>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</si>
  <si>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</si>
  <si>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</si>
  <si>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</si>
  <si>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</si>
  <si>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</si>
  <si>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</si>
  <si>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</si>
  <si>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</si>
  <si>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</si>
  <si>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</si>
  <si>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</si>
  <si>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</si>
  <si>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</si>
  <si>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</si>
  <si>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</si>
  <si>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Pinceta bipolarna , prosta dł.16-17 cm , końcówka 2 mm , tępa </t>
  </si>
  <si>
    <t xml:space="preserve">Pinceta bipolarna , prosta dł.19-20 cm , końcówka 2 mm , tępa </t>
  </si>
  <si>
    <t xml:space="preserve">Pinceta bipolarna , prosta  dł. 22-23 cm , końcówka 2 mm , tępa </t>
  </si>
  <si>
    <t xml:space="preserve">Pinceta bipolarna , bagnetowa  dł.23,0 cm , końcówka 1,2 mm , tępa </t>
  </si>
  <si>
    <t xml:space="preserve">Pinceta bipolarna , bagnetowa  dł.19,0 cm , końcówka 1,2 mm , odgięta do góry , tępa </t>
  </si>
  <si>
    <t xml:space="preserve">Pinceta bipolarna , prosta  dł. 20 cm , końcówka 0,4 mm , precyzyjna, końcówki wykonane z materiału nieprzywierającego </t>
  </si>
  <si>
    <t xml:space="preserve">Pinceta bipolarna , prosta  dł. 20 cm , końcówka 1 mm ,tępa , końcówki wykonane z materiału nieprzywierającego </t>
  </si>
  <si>
    <t>Pinceta bipolarna bagnetowa , dł.20 cm , końcówka 0,7 mm , tępa , końcówki wykonane z materiału nieprzywierającego .</t>
  </si>
  <si>
    <t xml:space="preserve">Pinceta bipolarna bagnetowa , dł.25 cm., końcówka 0,4 mm , precyzyjna , końcówki wykonane z materiału nieprzywierającego </t>
  </si>
  <si>
    <t xml:space="preserve">Kabel do narzędzi bipolarnych , laparoskopowych , dł. 4 m , kompatybilny z posiadanymi diatermiami typu Erbe VIO </t>
  </si>
  <si>
    <t xml:space="preserve">Klem do zamykania naczyń o średnicy 7 mm , dł.200 mmz branszami ceramicznymi , kompatybilny z posiadanymi przez Zamawiającego diatermiami typu Erbe VIO </t>
  </si>
  <si>
    <t xml:space="preserve">Klem do zamykania naczyń o srednicy 7 mm , dł. 200-210 mm z szerokimi branszami ceramicznymi , wyposazonymi  w elementy przytrzymujące tkankę , ze zintegrowanym kablem dł.min.4 m , kompatybilny z posiadanymi przez Zamawiającego diatermiami typu Erbe VIO </t>
  </si>
  <si>
    <t xml:space="preserve">Klem do zamykania naczyń o średnicy 7 mm , laparoskopowy , średnica trzonka 5 mm , dł.320-330 mm , końcówki typu Maryland , radełkowane ze zintegrowanym kablem dł.4 m </t>
  </si>
  <si>
    <t xml:space="preserve">Wkład roboczy do klemu do zamykania naczyń o śrenicy 7 mm , laparoskopowego (poz.25) , kształt typu Maryland , Kelly, okienkowy do wyboru przez Zamawiajacego . </t>
  </si>
  <si>
    <t xml:space="preserve">Kleszczyki do cięcia i koagulacji bipolarnej , laparoskopowe , końcówka zakrzywiona , średnica trzonka 5 mm </t>
  </si>
  <si>
    <t xml:space="preserve">Elektroda monopolarna , laparoskopowa , haczykowa , okragła , średnica trzonka 5 mm , dł.320-330, płaszcz izolowany </t>
  </si>
  <si>
    <t xml:space="preserve">Kabel monopolarny do narzędzi laparoskopowych , dł.min.4 m , kompatybilny z posiadanymi przez Zamawiajacego diatermiami typu Erbe VIO </t>
  </si>
  <si>
    <t xml:space="preserve">Kabel monopolarny do elektrody neutralnej , jednorazowej  , dł.min.4 m , kompatybilny z posiadanymi przez Zamawiajacego diatermiami typu Erbe VIO / ICC </t>
  </si>
  <si>
    <t xml:space="preserve">Kabel do pęset bipolarnych , wtyk katowy , dł. 4-5 m , kompatybilny z diatermiami GN50 </t>
  </si>
  <si>
    <t xml:space="preserve">Elektroda monopolarna igłowa 0,8x22 mm , dł.65 mm </t>
  </si>
  <si>
    <t xml:space="preserve">Elektroda monopolarna , igłowa , prosta , średnica 0,5x3 , dł .35 mm , wolframowa </t>
  </si>
  <si>
    <t xml:space="preserve">Elektroda monopolarna , igłowa , prosta , średnica 0,5x3 , dł .55 mm , wolframowa </t>
  </si>
  <si>
    <t xml:space="preserve">Elektroda monopolarna , igłowa , zagięta , średnica 0,5x3 , dł .35 mm , wolframowa </t>
  </si>
  <si>
    <t>37.</t>
  </si>
  <si>
    <t xml:space="preserve">Elektroda monopolarna , igłowa , zagięta , średnica 0,5x3 , dł .55 mm , wolframowa </t>
  </si>
  <si>
    <t xml:space="preserve">Uchwyt elektrod monopolarnych śr.trzpienia 4 mm , z przyciskami i kablem , wielorazowy </t>
  </si>
  <si>
    <t>Producent , nr katalogowy, nazwa handlowa ( tożsama z nazwą która będzie widniała na fakturze )</t>
  </si>
  <si>
    <t>Producent, nr katalogowy, nazwa handlowa ( tożsama z nazwą która będzie widniała na fakturze )</t>
  </si>
  <si>
    <t>Producent,  nr katalogowy, nazwa handlowa ( tożsama z nazwą która będzie widniała na fakturze )</t>
  </si>
  <si>
    <t>Producent, klasa medyczna  , nr katalogowy, nazwa handlowa ( tożsama z nazwą która będzie widniała na fakturze )</t>
  </si>
  <si>
    <r>
      <t xml:space="preserve">Dreny Kehra.
Dreny jednorazowego użytku, wykorzystywane do drenażu dróg żółciowych. Dreny w kształcie litery T wykonane z lateksu, sterylne
Rozmiar długości ramion:
- 50 cm / 16 cm 
- 76 cm / 30 cm
- 80 cm / 20 cm                                               -  </t>
    </r>
    <r>
      <rPr>
        <sz val="10"/>
        <color indexed="10"/>
        <rFont val="Arial"/>
        <family val="2"/>
      </rPr>
      <t xml:space="preserve">45 cm/18 cm </t>
    </r>
    <r>
      <rPr>
        <sz val="10"/>
        <rFont val="Arial"/>
        <family val="0"/>
      </rPr>
      <t xml:space="preserve">
Rozmiary:  12 Ch, 14 Ch, 16 Ch, 18 Ch, 20 Ch, 
22 Ch,</t>
    </r>
  </si>
  <si>
    <r>
      <t xml:space="preserve">Rurki intubacyjne ze zintegrowanym torem wizyjnym (rozmiar 7-9) </t>
    </r>
    <r>
      <rPr>
        <sz val="10"/>
        <color indexed="10"/>
        <rFont val="Arial"/>
        <family val="2"/>
      </rPr>
      <t>lub ( rozmiar 7-8 )</t>
    </r>
  </si>
  <si>
    <r>
      <t>Cewnik jednoświatłowy do żył centralnych wprowadzany obwodowo, rozmiar 4-6 FR/</t>
    </r>
    <r>
      <rPr>
        <sz val="10"/>
        <color indexed="10"/>
        <rFont val="Arial"/>
        <family val="2"/>
      </rPr>
      <t>60 -  65 cm</t>
    </r>
  </si>
  <si>
    <r>
      <t>Cewnik dwuświatłowy do żył centralnych wprowadzany obwodowo, rozmiar 5-6FR/</t>
    </r>
    <r>
      <rPr>
        <sz val="10"/>
        <color indexed="10"/>
        <rFont val="Arial"/>
        <family val="2"/>
      </rPr>
      <t>60 - 65 cm</t>
    </r>
  </si>
  <si>
    <t>WZÓR FORMULARZA CENOWEGO - DZPZ/333/11PN/2016 - Pakiet nr 36</t>
  </si>
  <si>
    <r>
      <t>Ciśnieniomierz zegarowy 
- posiadający bardzo precyzyjny system ciśnieniowy - jednorurowy,
- skala średnicy 58 mm-</t>
    </r>
    <r>
      <rPr>
        <sz val="10"/>
        <color indexed="10"/>
        <rFont val="Arial"/>
        <family val="2"/>
      </rPr>
      <t>70 mm</t>
    </r>
    <r>
      <rPr>
        <sz val="10"/>
        <rFont val="Arial"/>
        <family val="0"/>
      </rPr>
      <t xml:space="preserve">, dokładność pomiaru zgodny z normą z EN 1060, ustawienia skali 0 - 300 mmHg,
- bezlateksowy mankiet na rzep dla dorosłych (26 - 33 cm) w zestawie,
- precyzyjne wykonanie obudowy z rękojeścią i łyżką metalową.
- duża gruszka pompująca,
- etui otwierane na zamek                                </t>
    </r>
    <r>
      <rPr>
        <sz val="10"/>
        <color indexed="10"/>
        <rFont val="Arial"/>
        <family val="2"/>
      </rPr>
      <t xml:space="preserve">Gwarancja 24 miesiace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</si>
</sst>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#,##0.0000\ _z_ł"/>
    <numFmt numFmtId="168" formatCode="00\-00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165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" fillId="0" borderId="20" xfId="0" applyBorder="1" applyAlignment="1">
      <alignment horizontal="center" wrapText="1"/>
    </xf>
    <xf numFmtId="0" fontId="3" fillId="0" borderId="21" xfId="0" applyBorder="1" applyAlignment="1">
      <alignment horizontal="center" wrapText="1"/>
    </xf>
    <xf numFmtId="0" fontId="3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9" xfId="0" applyBorder="1" applyAlignment="1">
      <alignment horizont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3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100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60.5" customHeight="1">
      <c r="A5" s="5">
        <v>1</v>
      </c>
      <c r="B5" s="16" t="s">
        <v>50</v>
      </c>
      <c r="C5" s="7" t="s">
        <v>71</v>
      </c>
      <c r="D5" s="7" t="s">
        <v>71</v>
      </c>
      <c r="E5" s="1" t="s">
        <v>93</v>
      </c>
      <c r="F5" s="8">
        <v>2350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111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6" t="s">
        <v>9</v>
      </c>
      <c r="C5" s="7" t="s">
        <v>71</v>
      </c>
      <c r="D5" s="7" t="s">
        <v>71</v>
      </c>
      <c r="E5" s="1" t="s">
        <v>93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112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45" customHeight="1">
      <c r="A5" s="5">
        <v>1</v>
      </c>
      <c r="B5" s="6" t="s">
        <v>51</v>
      </c>
      <c r="C5" s="7" t="s">
        <v>71</v>
      </c>
      <c r="D5" s="7" t="s">
        <v>71</v>
      </c>
      <c r="E5" s="1" t="s">
        <v>93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101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45" customHeight="1">
      <c r="A5" s="5">
        <v>1</v>
      </c>
      <c r="B5" s="6" t="s">
        <v>49</v>
      </c>
      <c r="C5" s="7" t="s">
        <v>71</v>
      </c>
      <c r="D5" s="7" t="s">
        <v>71</v>
      </c>
      <c r="E5" s="1" t="s">
        <v>93</v>
      </c>
      <c r="F5" s="8">
        <v>454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113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6" t="s">
        <v>48</v>
      </c>
      <c r="C5" s="7" t="s">
        <v>71</v>
      </c>
      <c r="D5" s="7" t="s">
        <v>71</v>
      </c>
      <c r="E5" s="1" t="s">
        <v>93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114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6" t="s">
        <v>68</v>
      </c>
      <c r="C5" s="7" t="s">
        <v>71</v>
      </c>
      <c r="D5" s="7" t="s">
        <v>71</v>
      </c>
      <c r="E5" s="1" t="s">
        <v>93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115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47.75" customHeight="1">
      <c r="A5" s="5">
        <v>1</v>
      </c>
      <c r="B5" s="6" t="s">
        <v>66</v>
      </c>
      <c r="C5" s="7" t="s">
        <v>71</v>
      </c>
      <c r="D5" s="7" t="s">
        <v>71</v>
      </c>
      <c r="E5" s="1" t="s">
        <v>67</v>
      </c>
      <c r="F5" s="8">
        <v>1900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116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09.5" customHeight="1">
      <c r="A5" s="5">
        <v>1</v>
      </c>
      <c r="B5" s="6" t="s">
        <v>65</v>
      </c>
      <c r="C5" s="7" t="s">
        <v>71</v>
      </c>
      <c r="D5" s="7" t="s">
        <v>71</v>
      </c>
      <c r="E5" s="1" t="s">
        <v>93</v>
      </c>
      <c r="F5" s="8">
        <v>15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121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71.25" customHeight="1">
      <c r="A5" s="5">
        <v>1</v>
      </c>
      <c r="B5" s="6" t="s">
        <v>62</v>
      </c>
      <c r="C5" s="7" t="s">
        <v>71</v>
      </c>
      <c r="D5" s="7" t="s">
        <v>71</v>
      </c>
      <c r="E5" s="1" t="s">
        <v>93</v>
      </c>
      <c r="F5" s="8">
        <v>75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9.5" customHeight="1">
      <c r="A6" s="5">
        <v>2</v>
      </c>
      <c r="B6" s="6" t="s">
        <v>63</v>
      </c>
      <c r="C6" s="7" t="s">
        <v>71</v>
      </c>
      <c r="D6" s="7" t="s">
        <v>71</v>
      </c>
      <c r="E6" s="1" t="s">
        <v>93</v>
      </c>
      <c r="F6" s="8">
        <v>4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45" customHeight="1">
      <c r="A7" s="5">
        <v>3</v>
      </c>
      <c r="B7" s="6" t="s">
        <v>64</v>
      </c>
      <c r="C7" s="7" t="s">
        <v>71</v>
      </c>
      <c r="D7" s="7" t="s">
        <v>71</v>
      </c>
      <c r="E7" s="1" t="s">
        <v>93</v>
      </c>
      <c r="F7" s="8">
        <v>50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12.75">
      <c r="A8" s="14" t="s">
        <v>71</v>
      </c>
      <c r="B8" s="14" t="s">
        <v>71</v>
      </c>
      <c r="C8" s="14" t="s">
        <v>71</v>
      </c>
      <c r="D8" s="14" t="s">
        <v>71</v>
      </c>
      <c r="E8" s="14" t="s">
        <v>71</v>
      </c>
      <c r="F8" s="63" t="s">
        <v>94</v>
      </c>
      <c r="G8" s="64"/>
      <c r="H8" s="15">
        <f>SUM(H5:H7)</f>
        <v>0</v>
      </c>
      <c r="I8" s="14" t="s">
        <v>71</v>
      </c>
      <c r="J8" s="14" t="s">
        <v>71</v>
      </c>
      <c r="K8" s="14" t="s">
        <v>71</v>
      </c>
      <c r="L8" s="14" t="s">
        <v>71</v>
      </c>
    </row>
    <row r="9" spans="8:10" ht="12.75">
      <c r="H9" s="63" t="s">
        <v>95</v>
      </c>
      <c r="I9" s="64"/>
      <c r="J9" s="15">
        <f>SUM(J5:J7)</f>
        <v>0</v>
      </c>
    </row>
    <row r="10" spans="10:12" ht="12.75">
      <c r="J10" s="63" t="s">
        <v>96</v>
      </c>
      <c r="K10" s="64"/>
      <c r="L10" s="15">
        <f>SUM(L5:L7)</f>
        <v>0</v>
      </c>
    </row>
    <row r="11" spans="7:12" ht="49.5" customHeight="1">
      <c r="G11" s="65" t="s">
        <v>97</v>
      </c>
      <c r="H11" s="66"/>
      <c r="I11" s="66"/>
      <c r="J11" s="66"/>
      <c r="K11" s="66"/>
      <c r="L11" s="67"/>
    </row>
  </sheetData>
  <mergeCells count="7">
    <mergeCell ref="J10:K10"/>
    <mergeCell ref="G11:L11"/>
    <mergeCell ref="G1:L2"/>
    <mergeCell ref="A1:E1"/>
    <mergeCell ref="A2:E2"/>
    <mergeCell ref="F8:G8"/>
    <mergeCell ref="H9:I9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122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45" customHeight="1">
      <c r="A5" s="5">
        <v>1</v>
      </c>
      <c r="B5" s="16" t="s">
        <v>243</v>
      </c>
      <c r="C5" s="7" t="s">
        <v>71</v>
      </c>
      <c r="D5" s="7" t="s">
        <v>71</v>
      </c>
      <c r="E5" s="1" t="s">
        <v>93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45" customHeight="1">
      <c r="A6" s="5">
        <v>2</v>
      </c>
      <c r="B6" s="16" t="s">
        <v>244</v>
      </c>
      <c r="C6" s="7" t="s">
        <v>71</v>
      </c>
      <c r="D6" s="7" t="s">
        <v>71</v>
      </c>
      <c r="E6" s="1" t="s">
        <v>93</v>
      </c>
      <c r="F6" s="8">
        <v>10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12.75">
      <c r="A7" s="14" t="s">
        <v>71</v>
      </c>
      <c r="B7" s="14" t="s">
        <v>71</v>
      </c>
      <c r="C7" s="14" t="s">
        <v>71</v>
      </c>
      <c r="D7" s="14" t="s">
        <v>71</v>
      </c>
      <c r="E7" s="14" t="s">
        <v>71</v>
      </c>
      <c r="F7" s="63" t="s">
        <v>94</v>
      </c>
      <c r="G7" s="64"/>
      <c r="H7" s="15">
        <f>SUM(H5:H6)</f>
        <v>0</v>
      </c>
      <c r="I7" s="14" t="s">
        <v>71</v>
      </c>
      <c r="J7" s="14" t="s">
        <v>71</v>
      </c>
      <c r="K7" s="14" t="s">
        <v>71</v>
      </c>
      <c r="L7" s="14" t="s">
        <v>71</v>
      </c>
    </row>
    <row r="8" spans="8:10" ht="12.75">
      <c r="H8" s="63" t="s">
        <v>95</v>
      </c>
      <c r="I8" s="64"/>
      <c r="J8" s="15">
        <f>SUM(J5:J6)</f>
        <v>0</v>
      </c>
    </row>
    <row r="9" spans="10:12" ht="12.75">
      <c r="J9" s="63" t="s">
        <v>96</v>
      </c>
      <c r="K9" s="64"/>
      <c r="L9" s="15">
        <f>SUM(L5:L6)</f>
        <v>0</v>
      </c>
    </row>
    <row r="10" spans="7:12" ht="49.5" customHeight="1">
      <c r="G10" s="65" t="s">
        <v>97</v>
      </c>
      <c r="H10" s="66"/>
      <c r="I10" s="66"/>
      <c r="J10" s="66"/>
      <c r="K10" s="66"/>
      <c r="L10" s="67"/>
    </row>
  </sheetData>
  <mergeCells count="7">
    <mergeCell ref="J9:K9"/>
    <mergeCell ref="G10:L10"/>
    <mergeCell ref="G1:L2"/>
    <mergeCell ref="A1:E1"/>
    <mergeCell ref="A2:E2"/>
    <mergeCell ref="F7:G7"/>
    <mergeCell ref="H8:I8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123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9.5" customHeight="1">
      <c r="A5" s="5">
        <v>1</v>
      </c>
      <c r="B5" s="6" t="s">
        <v>46</v>
      </c>
      <c r="C5" s="7" t="s">
        <v>71</v>
      </c>
      <c r="D5" s="7" t="s">
        <v>71</v>
      </c>
      <c r="E5" s="1" t="s">
        <v>93</v>
      </c>
      <c r="F5" s="8">
        <v>60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3.5" thickBot="1">
      <c r="H7" s="63" t="s">
        <v>95</v>
      </c>
      <c r="I7" s="64"/>
      <c r="J7" s="15">
        <f>SUM(J5:J5)</f>
        <v>0</v>
      </c>
    </row>
    <row r="8" spans="10:12" ht="12.75">
      <c r="J8" s="80" t="s">
        <v>96</v>
      </c>
      <c r="K8" s="81"/>
      <c r="L8" s="21">
        <f>SUM(L5:L5)</f>
        <v>0</v>
      </c>
    </row>
    <row r="9" spans="1:12" ht="49.5" customHeight="1">
      <c r="A9" s="83" t="s">
        <v>47</v>
      </c>
      <c r="B9" s="83"/>
      <c r="C9" s="20"/>
      <c r="D9" s="20"/>
      <c r="E9" s="20"/>
      <c r="F9" s="20"/>
      <c r="G9" s="82" t="s">
        <v>97</v>
      </c>
      <c r="H9" s="82"/>
      <c r="I9" s="82"/>
      <c r="J9" s="82"/>
      <c r="K9" s="82"/>
      <c r="L9" s="82"/>
    </row>
    <row r="11" ht="49.5" customHeight="1"/>
  </sheetData>
  <mergeCells count="8">
    <mergeCell ref="G1:L2"/>
    <mergeCell ref="A1:E1"/>
    <mergeCell ref="A2:E2"/>
    <mergeCell ref="F6:G6"/>
    <mergeCell ref="H7:I7"/>
    <mergeCell ref="J8:K8"/>
    <mergeCell ref="G9:L9"/>
    <mergeCell ref="A9:B9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102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68.75" customHeight="1">
      <c r="A5" s="5">
        <v>1</v>
      </c>
      <c r="B5" s="16" t="s">
        <v>99</v>
      </c>
      <c r="C5" s="7" t="s">
        <v>71</v>
      </c>
      <c r="D5" s="7" t="s">
        <v>71</v>
      </c>
      <c r="E5" s="1" t="s">
        <v>93</v>
      </c>
      <c r="F5" s="8">
        <v>30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124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131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57.75" customHeight="1">
      <c r="A5" s="5">
        <v>1</v>
      </c>
      <c r="B5" s="6" t="s">
        <v>31</v>
      </c>
      <c r="C5" s="7" t="s">
        <v>71</v>
      </c>
      <c r="D5" s="7" t="s">
        <v>71</v>
      </c>
      <c r="E5" s="1" t="s">
        <v>93</v>
      </c>
      <c r="F5" s="8">
        <v>10</v>
      </c>
      <c r="G5" s="9"/>
      <c r="H5" s="10">
        <f aca="true" t="shared" si="0" ref="H5:H10">ROUND(F5*G5,2)</f>
        <v>0</v>
      </c>
      <c r="I5" s="11"/>
      <c r="J5" s="10">
        <f>ROUND((H5*I5)/100,2)</f>
        <v>0</v>
      </c>
      <c r="K5" s="12"/>
      <c r="L5" s="13">
        <f>H5+J5</f>
        <v>0</v>
      </c>
    </row>
    <row r="6" spans="1:12" ht="32.25" customHeight="1">
      <c r="A6" s="5">
        <v>2</v>
      </c>
      <c r="B6" s="6" t="s">
        <v>32</v>
      </c>
      <c r="C6" s="7" t="s">
        <v>71</v>
      </c>
      <c r="D6" s="7" t="s">
        <v>71</v>
      </c>
      <c r="E6" s="1" t="s">
        <v>93</v>
      </c>
      <c r="F6" s="8">
        <v>10</v>
      </c>
      <c r="G6" s="9"/>
      <c r="H6" s="10">
        <f t="shared" si="0"/>
        <v>0</v>
      </c>
      <c r="I6" s="11"/>
      <c r="J6" s="10">
        <f aca="true" t="shared" si="1" ref="J6:J23">ROUND((H6*I6)/100,2)</f>
        <v>0</v>
      </c>
      <c r="K6" s="12">
        <f aca="true" t="shared" si="2" ref="K6:K23">ROUND(L6/F6,2)</f>
        <v>0</v>
      </c>
      <c r="L6" s="13">
        <f aca="true" t="shared" si="3" ref="L6:L23">H6+J6</f>
        <v>0</v>
      </c>
    </row>
    <row r="7" spans="1:12" ht="57.75" customHeight="1">
      <c r="A7" s="5">
        <v>3</v>
      </c>
      <c r="B7" s="6" t="s">
        <v>33</v>
      </c>
      <c r="C7" s="7" t="s">
        <v>71</v>
      </c>
      <c r="D7" s="7" t="s">
        <v>71</v>
      </c>
      <c r="E7" s="1" t="s">
        <v>93</v>
      </c>
      <c r="F7" s="8">
        <v>10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57.75" customHeight="1">
      <c r="A8" s="5">
        <v>4</v>
      </c>
      <c r="B8" s="6" t="s">
        <v>34</v>
      </c>
      <c r="C8" s="7" t="s">
        <v>71</v>
      </c>
      <c r="D8" s="7" t="s">
        <v>71</v>
      </c>
      <c r="E8" s="1" t="s">
        <v>93</v>
      </c>
      <c r="F8" s="8">
        <v>20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5.25" customHeight="1">
      <c r="A9" s="5">
        <v>5</v>
      </c>
      <c r="B9" s="6" t="s">
        <v>35</v>
      </c>
      <c r="C9" s="7" t="s">
        <v>71</v>
      </c>
      <c r="D9" s="7" t="s">
        <v>71</v>
      </c>
      <c r="E9" s="1" t="s">
        <v>93</v>
      </c>
      <c r="F9" s="8">
        <v>20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57.75" customHeight="1">
      <c r="A10" s="5">
        <v>6</v>
      </c>
      <c r="B10" s="6" t="s">
        <v>36</v>
      </c>
      <c r="C10" s="7" t="s">
        <v>71</v>
      </c>
      <c r="D10" s="7" t="s">
        <v>71</v>
      </c>
      <c r="E10" s="1" t="s">
        <v>93</v>
      </c>
      <c r="F10" s="8">
        <v>20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64.5" customHeight="1">
      <c r="A11" s="5">
        <v>7</v>
      </c>
      <c r="B11" s="17" t="s">
        <v>117</v>
      </c>
      <c r="C11" s="7" t="s">
        <v>71</v>
      </c>
      <c r="D11" s="7" t="s">
        <v>71</v>
      </c>
      <c r="E11" s="1" t="s">
        <v>93</v>
      </c>
      <c r="F11" s="8">
        <v>25</v>
      </c>
      <c r="G11" s="9"/>
      <c r="H11" s="10">
        <f aca="true" t="shared" si="4" ref="H11:H23">ROUND(F11*G11,2)</f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71.25" customHeight="1">
      <c r="A12" s="5">
        <v>8</v>
      </c>
      <c r="B12" s="17" t="s">
        <v>118</v>
      </c>
      <c r="C12" s="7" t="s">
        <v>71</v>
      </c>
      <c r="D12" s="7" t="s">
        <v>71</v>
      </c>
      <c r="E12" s="1" t="s">
        <v>93</v>
      </c>
      <c r="F12" s="8">
        <v>25</v>
      </c>
      <c r="G12" s="9"/>
      <c r="H12" s="10">
        <f t="shared" si="4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57.75" customHeight="1">
      <c r="A13" s="5">
        <v>9</v>
      </c>
      <c r="B13" s="6" t="s">
        <v>37</v>
      </c>
      <c r="C13" s="7" t="s">
        <v>71</v>
      </c>
      <c r="D13" s="7" t="s">
        <v>71</v>
      </c>
      <c r="E13" s="1" t="s">
        <v>93</v>
      </c>
      <c r="F13" s="8">
        <v>25</v>
      </c>
      <c r="G13" s="9"/>
      <c r="H13" s="10">
        <f t="shared" si="4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71.25" customHeight="1">
      <c r="A14" s="5">
        <v>10</v>
      </c>
      <c r="B14" s="6" t="s">
        <v>38</v>
      </c>
      <c r="C14" s="7" t="s">
        <v>71</v>
      </c>
      <c r="D14" s="7" t="s">
        <v>71</v>
      </c>
      <c r="E14" s="1" t="s">
        <v>93</v>
      </c>
      <c r="F14" s="8">
        <v>10</v>
      </c>
      <c r="G14" s="9"/>
      <c r="H14" s="10">
        <f t="shared" si="4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32.25" customHeight="1">
      <c r="A15" s="5">
        <v>11</v>
      </c>
      <c r="B15" s="6" t="s">
        <v>39</v>
      </c>
      <c r="C15" s="7" t="s">
        <v>71</v>
      </c>
      <c r="D15" s="7" t="s">
        <v>71</v>
      </c>
      <c r="E15" s="1" t="s">
        <v>93</v>
      </c>
      <c r="F15" s="8">
        <v>48</v>
      </c>
      <c r="G15" s="9"/>
      <c r="H15" s="10">
        <f t="shared" si="4"/>
        <v>0</v>
      </c>
      <c r="I15" s="11"/>
      <c r="J15" s="10">
        <f t="shared" si="1"/>
        <v>0</v>
      </c>
      <c r="K15" s="12">
        <f t="shared" si="2"/>
        <v>0</v>
      </c>
      <c r="L15" s="13">
        <f t="shared" si="3"/>
        <v>0</v>
      </c>
    </row>
    <row r="16" spans="1:12" ht="19.5" customHeight="1">
      <c r="A16" s="5">
        <v>12</v>
      </c>
      <c r="B16" s="6" t="s">
        <v>40</v>
      </c>
      <c r="C16" s="7" t="s">
        <v>71</v>
      </c>
      <c r="D16" s="7" t="s">
        <v>71</v>
      </c>
      <c r="E16" s="1" t="s">
        <v>93</v>
      </c>
      <c r="F16" s="8">
        <v>20</v>
      </c>
      <c r="G16" s="9"/>
      <c r="H16" s="10">
        <f t="shared" si="4"/>
        <v>0</v>
      </c>
      <c r="I16" s="11"/>
      <c r="J16" s="10">
        <f t="shared" si="1"/>
        <v>0</v>
      </c>
      <c r="K16" s="12">
        <f t="shared" si="2"/>
        <v>0</v>
      </c>
      <c r="L16" s="13">
        <f t="shared" si="3"/>
        <v>0</v>
      </c>
    </row>
    <row r="17" spans="1:12" ht="19.5" customHeight="1">
      <c r="A17" s="5">
        <v>13</v>
      </c>
      <c r="B17" s="6" t="s">
        <v>41</v>
      </c>
      <c r="C17" s="7" t="s">
        <v>71</v>
      </c>
      <c r="D17" s="7" t="s">
        <v>71</v>
      </c>
      <c r="E17" s="1" t="s">
        <v>93</v>
      </c>
      <c r="F17" s="8">
        <v>30</v>
      </c>
      <c r="G17" s="9"/>
      <c r="H17" s="10">
        <f t="shared" si="4"/>
        <v>0</v>
      </c>
      <c r="I17" s="11"/>
      <c r="J17" s="10">
        <f t="shared" si="1"/>
        <v>0</v>
      </c>
      <c r="K17" s="12">
        <f t="shared" si="2"/>
        <v>0</v>
      </c>
      <c r="L17" s="13">
        <f t="shared" si="3"/>
        <v>0</v>
      </c>
    </row>
    <row r="18" spans="1:12" ht="19.5" customHeight="1">
      <c r="A18" s="5">
        <v>14</v>
      </c>
      <c r="B18" s="6" t="s">
        <v>42</v>
      </c>
      <c r="C18" s="7" t="s">
        <v>71</v>
      </c>
      <c r="D18" s="7" t="s">
        <v>71</v>
      </c>
      <c r="E18" s="1" t="s">
        <v>93</v>
      </c>
      <c r="F18" s="8">
        <v>30</v>
      </c>
      <c r="G18" s="9"/>
      <c r="H18" s="10">
        <f t="shared" si="4"/>
        <v>0</v>
      </c>
      <c r="I18" s="11"/>
      <c r="J18" s="10">
        <f t="shared" si="1"/>
        <v>0</v>
      </c>
      <c r="K18" s="12">
        <f t="shared" si="2"/>
        <v>0</v>
      </c>
      <c r="L18" s="13">
        <f t="shared" si="3"/>
        <v>0</v>
      </c>
    </row>
    <row r="19" spans="1:12" ht="32.25" customHeight="1">
      <c r="A19" s="5">
        <v>15</v>
      </c>
      <c r="B19" s="6" t="s">
        <v>43</v>
      </c>
      <c r="C19" s="7" t="s">
        <v>71</v>
      </c>
      <c r="D19" s="7" t="s">
        <v>71</v>
      </c>
      <c r="E19" s="1" t="s">
        <v>93</v>
      </c>
      <c r="F19" s="8">
        <v>60</v>
      </c>
      <c r="G19" s="9"/>
      <c r="H19" s="10">
        <f t="shared" si="4"/>
        <v>0</v>
      </c>
      <c r="I19" s="11"/>
      <c r="J19" s="10">
        <f t="shared" si="1"/>
        <v>0</v>
      </c>
      <c r="K19" s="12">
        <f t="shared" si="2"/>
        <v>0</v>
      </c>
      <c r="L19" s="13">
        <f t="shared" si="3"/>
        <v>0</v>
      </c>
    </row>
    <row r="20" spans="1:12" ht="32.25" customHeight="1">
      <c r="A20" s="5">
        <v>16</v>
      </c>
      <c r="B20" s="6" t="s">
        <v>44</v>
      </c>
      <c r="C20" s="7" t="s">
        <v>71</v>
      </c>
      <c r="D20" s="7" t="s">
        <v>71</v>
      </c>
      <c r="E20" s="1" t="s">
        <v>93</v>
      </c>
      <c r="F20" s="8">
        <v>20</v>
      </c>
      <c r="G20" s="9"/>
      <c r="H20" s="10">
        <f t="shared" si="4"/>
        <v>0</v>
      </c>
      <c r="I20" s="11"/>
      <c r="J20" s="10">
        <f t="shared" si="1"/>
        <v>0</v>
      </c>
      <c r="K20" s="12">
        <f t="shared" si="2"/>
        <v>0</v>
      </c>
      <c r="L20" s="13">
        <f t="shared" si="3"/>
        <v>0</v>
      </c>
    </row>
    <row r="21" spans="1:12" ht="57.75" customHeight="1">
      <c r="A21" s="5">
        <v>17</v>
      </c>
      <c r="B21" s="6" t="s">
        <v>45</v>
      </c>
      <c r="C21" s="7" t="s">
        <v>71</v>
      </c>
      <c r="D21" s="7" t="s">
        <v>71</v>
      </c>
      <c r="E21" s="1" t="s">
        <v>93</v>
      </c>
      <c r="F21" s="8">
        <v>25</v>
      </c>
      <c r="G21" s="9"/>
      <c r="H21" s="10">
        <f t="shared" si="4"/>
        <v>0</v>
      </c>
      <c r="I21" s="11"/>
      <c r="J21" s="10">
        <f t="shared" si="1"/>
        <v>0</v>
      </c>
      <c r="K21" s="12">
        <f t="shared" si="2"/>
        <v>0</v>
      </c>
      <c r="L21" s="13">
        <f t="shared" si="3"/>
        <v>0</v>
      </c>
    </row>
    <row r="22" spans="1:12" ht="74.25" customHeight="1">
      <c r="A22" s="5">
        <v>18</v>
      </c>
      <c r="B22" s="16" t="s">
        <v>119</v>
      </c>
      <c r="C22" s="7"/>
      <c r="D22" s="7"/>
      <c r="E22" s="19" t="s">
        <v>93</v>
      </c>
      <c r="F22" s="8">
        <v>10</v>
      </c>
      <c r="G22" s="9"/>
      <c r="H22" s="10">
        <f t="shared" si="4"/>
        <v>0</v>
      </c>
      <c r="I22" s="11"/>
      <c r="J22" s="10">
        <f t="shared" si="1"/>
        <v>0</v>
      </c>
      <c r="K22" s="12">
        <f t="shared" si="2"/>
        <v>0</v>
      </c>
      <c r="L22" s="13">
        <f t="shared" si="3"/>
        <v>0</v>
      </c>
    </row>
    <row r="23" spans="1:12" ht="71.25" customHeight="1">
      <c r="A23" s="5">
        <v>19</v>
      </c>
      <c r="B23" s="16" t="s">
        <v>120</v>
      </c>
      <c r="C23" s="7" t="s">
        <v>71</v>
      </c>
      <c r="D23" s="7" t="s">
        <v>71</v>
      </c>
      <c r="E23" s="1" t="s">
        <v>93</v>
      </c>
      <c r="F23" s="8">
        <v>10</v>
      </c>
      <c r="G23" s="9"/>
      <c r="H23" s="10">
        <f t="shared" si="4"/>
        <v>0</v>
      </c>
      <c r="I23" s="11"/>
      <c r="J23" s="10">
        <f t="shared" si="1"/>
        <v>0</v>
      </c>
      <c r="K23" s="12">
        <f t="shared" si="2"/>
        <v>0</v>
      </c>
      <c r="L23" s="13">
        <f t="shared" si="3"/>
        <v>0</v>
      </c>
    </row>
    <row r="24" spans="1:12" ht="12.75">
      <c r="A24" s="14" t="s">
        <v>71</v>
      </c>
      <c r="B24" s="14" t="s">
        <v>71</v>
      </c>
      <c r="C24" s="14" t="s">
        <v>71</v>
      </c>
      <c r="D24" s="14" t="s">
        <v>71</v>
      </c>
      <c r="E24" s="14" t="s">
        <v>71</v>
      </c>
      <c r="F24" s="63" t="s">
        <v>94</v>
      </c>
      <c r="G24" s="64"/>
      <c r="H24" s="15">
        <f>SUM(H5:H23)</f>
        <v>0</v>
      </c>
      <c r="I24" s="14" t="s">
        <v>71</v>
      </c>
      <c r="J24" s="14" t="s">
        <v>71</v>
      </c>
      <c r="K24" s="14" t="s">
        <v>71</v>
      </c>
      <c r="L24" s="14" t="s">
        <v>71</v>
      </c>
    </row>
    <row r="25" spans="8:10" ht="12.75">
      <c r="H25" s="63" t="s">
        <v>95</v>
      </c>
      <c r="I25" s="64"/>
      <c r="J25" s="15">
        <f>SUM(J5:J23)</f>
        <v>0</v>
      </c>
    </row>
    <row r="26" spans="10:12" ht="12.75">
      <c r="J26" s="63" t="s">
        <v>96</v>
      </c>
      <c r="K26" s="64"/>
      <c r="L26" s="15">
        <f>SUM(L5:L23)</f>
        <v>0</v>
      </c>
    </row>
    <row r="27" spans="7:12" ht="49.5" customHeight="1">
      <c r="G27" s="65" t="s">
        <v>97</v>
      </c>
      <c r="H27" s="66"/>
      <c r="I27" s="66"/>
      <c r="J27" s="66"/>
      <c r="K27" s="66"/>
      <c r="L27" s="67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  <row r="52" ht="12.75">
      <c r="H52" s="18"/>
    </row>
    <row r="53" ht="12.75">
      <c r="H53" s="18"/>
    </row>
    <row r="54" ht="12.75">
      <c r="H54" s="18"/>
    </row>
  </sheetData>
  <mergeCells count="7">
    <mergeCell ref="J26:K26"/>
    <mergeCell ref="G27:L27"/>
    <mergeCell ref="G1:L2"/>
    <mergeCell ref="A1:E1"/>
    <mergeCell ref="A2:E2"/>
    <mergeCell ref="F24:G24"/>
    <mergeCell ref="H25:I25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4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0.00390625" style="0" customWidth="1"/>
    <col min="7" max="7" width="14.00390625" style="0" bestFit="1" customWidth="1"/>
    <col min="8" max="9" width="18.00390625" style="0" bestFit="1" customWidth="1"/>
    <col min="10" max="10" width="10.00390625" style="0" bestFit="1" customWidth="1"/>
    <col min="11" max="13" width="18.00390625" style="0" bestFit="1" customWidth="1"/>
  </cols>
  <sheetData>
    <row r="1" spans="1:13" ht="24.75" customHeight="1">
      <c r="A1" s="74" t="s">
        <v>70</v>
      </c>
      <c r="B1" s="75"/>
      <c r="C1" s="75"/>
      <c r="D1" s="75"/>
      <c r="E1" s="76"/>
      <c r="F1" s="56"/>
      <c r="H1" s="68" t="s">
        <v>69</v>
      </c>
      <c r="I1" s="69"/>
      <c r="J1" s="69"/>
      <c r="K1" s="69"/>
      <c r="L1" s="69"/>
      <c r="M1" s="70"/>
    </row>
    <row r="2" spans="1:13" ht="34.5" customHeight="1" thickBot="1">
      <c r="A2" s="77" t="s">
        <v>125</v>
      </c>
      <c r="B2" s="75"/>
      <c r="C2" s="75"/>
      <c r="D2" s="75"/>
      <c r="E2" s="76"/>
      <c r="F2" s="56"/>
      <c r="H2" s="71"/>
      <c r="I2" s="72"/>
      <c r="J2" s="72"/>
      <c r="K2" s="72"/>
      <c r="L2" s="72"/>
      <c r="M2" s="73"/>
    </row>
    <row r="3" spans="1:13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/>
      <c r="G3" s="3" t="s">
        <v>74</v>
      </c>
      <c r="H3" s="3" t="s">
        <v>75</v>
      </c>
      <c r="I3" s="3" t="s">
        <v>76</v>
      </c>
      <c r="J3" s="3" t="s">
        <v>77</v>
      </c>
      <c r="K3" s="3" t="s">
        <v>78</v>
      </c>
      <c r="L3" s="3" t="s">
        <v>79</v>
      </c>
      <c r="M3" s="4" t="s">
        <v>80</v>
      </c>
    </row>
    <row r="4" spans="1:13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61" t="s">
        <v>0</v>
      </c>
      <c r="H4" s="3" t="s">
        <v>87</v>
      </c>
      <c r="I4" s="3" t="s">
        <v>88</v>
      </c>
      <c r="J4" s="3" t="s">
        <v>89</v>
      </c>
      <c r="K4" s="3" t="s">
        <v>90</v>
      </c>
      <c r="L4" s="3" t="s">
        <v>91</v>
      </c>
      <c r="M4" s="4" t="s">
        <v>92</v>
      </c>
    </row>
    <row r="5" spans="1:13" ht="57.75" customHeight="1">
      <c r="A5" s="5">
        <v>1</v>
      </c>
      <c r="B5" s="6" t="s">
        <v>21</v>
      </c>
      <c r="C5" s="7" t="s">
        <v>71</v>
      </c>
      <c r="D5" s="7" t="s">
        <v>71</v>
      </c>
      <c r="E5" s="1" t="s">
        <v>93</v>
      </c>
      <c r="F5" s="60">
        <v>105</v>
      </c>
      <c r="G5" s="60">
        <v>105</v>
      </c>
      <c r="H5" s="9"/>
      <c r="I5" s="10">
        <f aca="true" t="shared" si="0" ref="I5:I15">ROUND(G5*H5,2)</f>
        <v>0</v>
      </c>
      <c r="J5" s="11"/>
      <c r="K5" s="10">
        <f aca="true" t="shared" si="1" ref="K5:K15">ROUND((I5*J5)/100,2)</f>
        <v>0</v>
      </c>
      <c r="L5" s="12">
        <f aca="true" t="shared" si="2" ref="L5:L15">ROUND(M5/G5,2)</f>
        <v>0</v>
      </c>
      <c r="M5" s="13">
        <f aca="true" t="shared" si="3" ref="M5:M15">I5+K5</f>
        <v>0</v>
      </c>
    </row>
    <row r="6" spans="1:13" ht="109.5" customHeight="1">
      <c r="A6" s="5">
        <v>2</v>
      </c>
      <c r="B6" s="6" t="s">
        <v>22</v>
      </c>
      <c r="C6" s="7" t="s">
        <v>71</v>
      </c>
      <c r="D6" s="7" t="s">
        <v>71</v>
      </c>
      <c r="E6" s="1" t="s">
        <v>93</v>
      </c>
      <c r="F6" s="59">
        <v>787</v>
      </c>
      <c r="G6" s="58">
        <v>750</v>
      </c>
      <c r="H6" s="9"/>
      <c r="I6" s="10">
        <f t="shared" si="0"/>
        <v>0</v>
      </c>
      <c r="J6" s="11"/>
      <c r="K6" s="10">
        <f t="shared" si="1"/>
        <v>0</v>
      </c>
      <c r="L6" s="12">
        <f t="shared" si="2"/>
        <v>0</v>
      </c>
      <c r="M6" s="13">
        <f t="shared" si="3"/>
        <v>0</v>
      </c>
    </row>
    <row r="7" spans="1:13" ht="71.25" customHeight="1">
      <c r="A7" s="5">
        <v>3</v>
      </c>
      <c r="B7" s="6" t="s">
        <v>23</v>
      </c>
      <c r="C7" s="7" t="s">
        <v>71</v>
      </c>
      <c r="D7" s="7" t="s">
        <v>71</v>
      </c>
      <c r="E7" s="1" t="s">
        <v>93</v>
      </c>
      <c r="F7" s="60">
        <v>1</v>
      </c>
      <c r="G7" s="60">
        <v>1</v>
      </c>
      <c r="H7" s="9"/>
      <c r="I7" s="10">
        <f t="shared" si="0"/>
        <v>0</v>
      </c>
      <c r="J7" s="11"/>
      <c r="K7" s="10">
        <f t="shared" si="1"/>
        <v>0</v>
      </c>
      <c r="L7" s="12">
        <f t="shared" si="2"/>
        <v>0</v>
      </c>
      <c r="M7" s="13">
        <f t="shared" si="3"/>
        <v>0</v>
      </c>
    </row>
    <row r="8" spans="1:13" ht="57.75" customHeight="1">
      <c r="A8" s="5">
        <v>4</v>
      </c>
      <c r="B8" s="16" t="s">
        <v>1</v>
      </c>
      <c r="C8" s="7" t="s">
        <v>71</v>
      </c>
      <c r="D8" s="7" t="s">
        <v>71</v>
      </c>
      <c r="E8" s="1" t="s">
        <v>93</v>
      </c>
      <c r="F8" s="60">
        <v>60</v>
      </c>
      <c r="G8" s="60">
        <v>60</v>
      </c>
      <c r="H8" s="9"/>
      <c r="I8" s="10">
        <f t="shared" si="0"/>
        <v>0</v>
      </c>
      <c r="J8" s="11"/>
      <c r="K8" s="10">
        <f t="shared" si="1"/>
        <v>0</v>
      </c>
      <c r="L8" s="12">
        <f t="shared" si="2"/>
        <v>0</v>
      </c>
      <c r="M8" s="13">
        <f t="shared" si="3"/>
        <v>0</v>
      </c>
    </row>
    <row r="9" spans="1:13" ht="45" customHeight="1">
      <c r="A9" s="5">
        <v>5</v>
      </c>
      <c r="B9" s="6" t="s">
        <v>24</v>
      </c>
      <c r="C9" s="7" t="s">
        <v>71</v>
      </c>
      <c r="D9" s="7" t="s">
        <v>71</v>
      </c>
      <c r="E9" s="1" t="s">
        <v>93</v>
      </c>
      <c r="F9" s="59">
        <v>2</v>
      </c>
      <c r="G9" s="58">
        <v>40</v>
      </c>
      <c r="H9" s="9"/>
      <c r="I9" s="10">
        <f t="shared" si="0"/>
        <v>0</v>
      </c>
      <c r="J9" s="11"/>
      <c r="K9" s="10">
        <f t="shared" si="1"/>
        <v>0</v>
      </c>
      <c r="L9" s="12">
        <f t="shared" si="2"/>
        <v>0</v>
      </c>
      <c r="M9" s="13">
        <f t="shared" si="3"/>
        <v>0</v>
      </c>
    </row>
    <row r="10" spans="1:13" ht="45" customHeight="1">
      <c r="A10" s="5">
        <v>6</v>
      </c>
      <c r="B10" s="6" t="s">
        <v>25</v>
      </c>
      <c r="C10" s="7" t="s">
        <v>71</v>
      </c>
      <c r="D10" s="7" t="s">
        <v>71</v>
      </c>
      <c r="E10" s="1" t="s">
        <v>93</v>
      </c>
      <c r="F10" s="62">
        <v>10</v>
      </c>
      <c r="G10" s="58">
        <v>20</v>
      </c>
      <c r="H10" s="9"/>
      <c r="I10" s="10">
        <f t="shared" si="0"/>
        <v>0</v>
      </c>
      <c r="J10" s="11"/>
      <c r="K10" s="10">
        <f t="shared" si="1"/>
        <v>0</v>
      </c>
      <c r="L10" s="12">
        <f t="shared" si="2"/>
        <v>0</v>
      </c>
      <c r="M10" s="13">
        <f t="shared" si="3"/>
        <v>0</v>
      </c>
    </row>
    <row r="11" spans="1:13" ht="57.75" customHeight="1">
      <c r="A11" s="5">
        <v>7</v>
      </c>
      <c r="B11" s="6" t="s">
        <v>26</v>
      </c>
      <c r="C11" s="7" t="s">
        <v>71</v>
      </c>
      <c r="D11" s="7" t="s">
        <v>71</v>
      </c>
      <c r="E11" s="1" t="s">
        <v>93</v>
      </c>
      <c r="F11" s="60">
        <v>180</v>
      </c>
      <c r="G11" s="60">
        <v>180</v>
      </c>
      <c r="H11" s="9"/>
      <c r="I11" s="10">
        <f t="shared" si="0"/>
        <v>0</v>
      </c>
      <c r="J11" s="11"/>
      <c r="K11" s="10">
        <f t="shared" si="1"/>
        <v>0</v>
      </c>
      <c r="L11" s="12">
        <f t="shared" si="2"/>
        <v>0</v>
      </c>
      <c r="M11" s="13">
        <f t="shared" si="3"/>
        <v>0</v>
      </c>
    </row>
    <row r="12" spans="1:13" ht="45" customHeight="1">
      <c r="A12" s="5">
        <v>8</v>
      </c>
      <c r="B12" s="6" t="s">
        <v>27</v>
      </c>
      <c r="C12" s="7" t="s">
        <v>71</v>
      </c>
      <c r="D12" s="7" t="s">
        <v>71</v>
      </c>
      <c r="E12" s="1" t="s">
        <v>93</v>
      </c>
      <c r="F12" s="60">
        <v>30</v>
      </c>
      <c r="G12" s="60">
        <v>30</v>
      </c>
      <c r="H12" s="9"/>
      <c r="I12" s="10">
        <f t="shared" si="0"/>
        <v>0</v>
      </c>
      <c r="J12" s="11"/>
      <c r="K12" s="10">
        <f t="shared" si="1"/>
        <v>0</v>
      </c>
      <c r="L12" s="12">
        <f t="shared" si="2"/>
        <v>0</v>
      </c>
      <c r="M12" s="13">
        <f t="shared" si="3"/>
        <v>0</v>
      </c>
    </row>
    <row r="13" spans="1:13" ht="45" customHeight="1">
      <c r="A13" s="5">
        <v>9</v>
      </c>
      <c r="B13" s="6" t="s">
        <v>28</v>
      </c>
      <c r="C13" s="7" t="s">
        <v>71</v>
      </c>
      <c r="D13" s="7" t="s">
        <v>71</v>
      </c>
      <c r="E13" s="1" t="s">
        <v>93</v>
      </c>
      <c r="F13" s="60">
        <v>1</v>
      </c>
      <c r="G13" s="60">
        <v>1</v>
      </c>
      <c r="H13" s="9"/>
      <c r="I13" s="10">
        <f t="shared" si="0"/>
        <v>0</v>
      </c>
      <c r="J13" s="11"/>
      <c r="K13" s="10">
        <f t="shared" si="1"/>
        <v>0</v>
      </c>
      <c r="L13" s="12">
        <f t="shared" si="2"/>
        <v>0</v>
      </c>
      <c r="M13" s="13">
        <f t="shared" si="3"/>
        <v>0</v>
      </c>
    </row>
    <row r="14" spans="1:13" ht="32.25" customHeight="1">
      <c r="A14" s="5">
        <v>10</v>
      </c>
      <c r="B14" s="6" t="s">
        <v>29</v>
      </c>
      <c r="C14" s="7" t="s">
        <v>71</v>
      </c>
      <c r="D14" s="7" t="s">
        <v>71</v>
      </c>
      <c r="E14" s="1" t="s">
        <v>93</v>
      </c>
      <c r="F14" s="62">
        <v>2</v>
      </c>
      <c r="G14" s="58">
        <v>20</v>
      </c>
      <c r="H14" s="9"/>
      <c r="I14" s="10">
        <f t="shared" si="0"/>
        <v>0</v>
      </c>
      <c r="J14" s="11"/>
      <c r="K14" s="10">
        <f t="shared" si="1"/>
        <v>0</v>
      </c>
      <c r="L14" s="12">
        <f t="shared" si="2"/>
        <v>0</v>
      </c>
      <c r="M14" s="13">
        <f t="shared" si="3"/>
        <v>0</v>
      </c>
    </row>
    <row r="15" spans="1:13" ht="109.5" customHeight="1" thickBot="1">
      <c r="A15" s="5">
        <v>11</v>
      </c>
      <c r="B15" s="6" t="s">
        <v>30</v>
      </c>
      <c r="C15" s="7" t="s">
        <v>71</v>
      </c>
      <c r="D15" s="7" t="s">
        <v>71</v>
      </c>
      <c r="E15" s="1" t="s">
        <v>93</v>
      </c>
      <c r="F15" s="59">
        <v>100</v>
      </c>
      <c r="G15" s="58">
        <v>80</v>
      </c>
      <c r="H15" s="9"/>
      <c r="I15" s="10">
        <f t="shared" si="0"/>
        <v>0</v>
      </c>
      <c r="J15" s="11"/>
      <c r="K15" s="10">
        <f t="shared" si="1"/>
        <v>0</v>
      </c>
      <c r="L15" s="12">
        <f t="shared" si="2"/>
        <v>0</v>
      </c>
      <c r="M15" s="13">
        <f t="shared" si="3"/>
        <v>0</v>
      </c>
    </row>
    <row r="16" spans="1:13" ht="13.5" thickBot="1">
      <c r="A16" s="14" t="s">
        <v>71</v>
      </c>
      <c r="B16" s="14" t="s">
        <v>71</v>
      </c>
      <c r="C16" s="14" t="s">
        <v>71</v>
      </c>
      <c r="D16" s="14" t="s">
        <v>71</v>
      </c>
      <c r="E16" s="14" t="s">
        <v>71</v>
      </c>
      <c r="F16" s="57"/>
      <c r="G16" s="63" t="s">
        <v>94</v>
      </c>
      <c r="H16" s="64"/>
      <c r="I16" s="15">
        <f>SUM(I5:I15)</f>
        <v>0</v>
      </c>
      <c r="J16" s="14" t="s">
        <v>71</v>
      </c>
      <c r="K16" s="14" t="s">
        <v>71</v>
      </c>
      <c r="L16" s="14" t="s">
        <v>71</v>
      </c>
      <c r="M16" s="14" t="s">
        <v>71</v>
      </c>
    </row>
    <row r="17" spans="9:11" ht="13.5" thickBot="1">
      <c r="I17" s="63" t="s">
        <v>95</v>
      </c>
      <c r="J17" s="64"/>
      <c r="K17" s="15">
        <f>SUM(K5:K15)</f>
        <v>0</v>
      </c>
    </row>
    <row r="18" spans="11:13" ht="13.5" thickBot="1">
      <c r="K18" s="63" t="s">
        <v>96</v>
      </c>
      <c r="L18" s="64"/>
      <c r="M18" s="15">
        <f>SUM(M5:M15)</f>
        <v>0</v>
      </c>
    </row>
    <row r="19" spans="8:13" ht="49.5" customHeight="1">
      <c r="H19" s="65" t="s">
        <v>97</v>
      </c>
      <c r="I19" s="66"/>
      <c r="J19" s="66"/>
      <c r="K19" s="66"/>
      <c r="L19" s="66"/>
      <c r="M19" s="67"/>
    </row>
  </sheetData>
  <mergeCells count="7">
    <mergeCell ref="K18:L18"/>
    <mergeCell ref="H19:M19"/>
    <mergeCell ref="H1:M2"/>
    <mergeCell ref="A1:E1"/>
    <mergeCell ref="A2:E2"/>
    <mergeCell ref="G16:H16"/>
    <mergeCell ref="I17:J1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126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6" t="s">
        <v>15</v>
      </c>
      <c r="C5" s="7" t="s">
        <v>71</v>
      </c>
      <c r="D5" s="7" t="s">
        <v>71</v>
      </c>
      <c r="E5" s="1" t="s">
        <v>93</v>
      </c>
      <c r="F5" s="8">
        <v>50</v>
      </c>
      <c r="G5" s="9"/>
      <c r="H5" s="10">
        <f aca="true" t="shared" si="0" ref="H5:H10">ROUND(F5*G5,2)</f>
        <v>0</v>
      </c>
      <c r="I5" s="11"/>
      <c r="J5" s="10">
        <f aca="true" t="shared" si="1" ref="J5:J10">ROUND((H5*I5)/100,2)</f>
        <v>0</v>
      </c>
      <c r="K5" s="12">
        <f aca="true" t="shared" si="2" ref="K5:K10">ROUND(L5/F5,2)</f>
        <v>0</v>
      </c>
      <c r="L5" s="13">
        <f aca="true" t="shared" si="3" ref="L5:L10">H5+J5</f>
        <v>0</v>
      </c>
    </row>
    <row r="6" spans="1:12" ht="32.25" customHeight="1">
      <c r="A6" s="5">
        <v>2</v>
      </c>
      <c r="B6" s="6" t="s">
        <v>16</v>
      </c>
      <c r="C6" s="7" t="s">
        <v>71</v>
      </c>
      <c r="D6" s="7" t="s">
        <v>71</v>
      </c>
      <c r="E6" s="1" t="s">
        <v>93</v>
      </c>
      <c r="F6" s="8">
        <v>50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32.25" customHeight="1">
      <c r="A7" s="5">
        <v>3</v>
      </c>
      <c r="B7" s="6" t="s">
        <v>17</v>
      </c>
      <c r="C7" s="7" t="s">
        <v>71</v>
      </c>
      <c r="D7" s="7" t="s">
        <v>71</v>
      </c>
      <c r="E7" s="1" t="s">
        <v>93</v>
      </c>
      <c r="F7" s="8">
        <v>50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32.25" customHeight="1">
      <c r="A8" s="5">
        <v>4</v>
      </c>
      <c r="B8" s="6" t="s">
        <v>18</v>
      </c>
      <c r="C8" s="7" t="s">
        <v>71</v>
      </c>
      <c r="D8" s="7" t="s">
        <v>71</v>
      </c>
      <c r="E8" s="1" t="s">
        <v>93</v>
      </c>
      <c r="F8" s="8">
        <v>50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2.25" customHeight="1">
      <c r="A9" s="5">
        <v>5</v>
      </c>
      <c r="B9" s="6" t="s">
        <v>19</v>
      </c>
      <c r="C9" s="7" t="s">
        <v>71</v>
      </c>
      <c r="D9" s="7" t="s">
        <v>71</v>
      </c>
      <c r="E9" s="1" t="s">
        <v>93</v>
      </c>
      <c r="F9" s="8">
        <v>50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32.25" customHeight="1">
      <c r="A10" s="5">
        <v>6</v>
      </c>
      <c r="B10" s="6" t="s">
        <v>20</v>
      </c>
      <c r="C10" s="7" t="s">
        <v>71</v>
      </c>
      <c r="D10" s="7" t="s">
        <v>71</v>
      </c>
      <c r="E10" s="1" t="s">
        <v>93</v>
      </c>
      <c r="F10" s="8">
        <v>50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12.75">
      <c r="A11" s="14" t="s">
        <v>71</v>
      </c>
      <c r="B11" s="14" t="s">
        <v>71</v>
      </c>
      <c r="C11" s="14" t="s">
        <v>71</v>
      </c>
      <c r="D11" s="14" t="s">
        <v>71</v>
      </c>
      <c r="E11" s="14" t="s">
        <v>71</v>
      </c>
      <c r="F11" s="63" t="s">
        <v>94</v>
      </c>
      <c r="G11" s="64"/>
      <c r="H11" s="15">
        <f>SUM(H5:H10)</f>
        <v>0</v>
      </c>
      <c r="I11" s="14" t="s">
        <v>71</v>
      </c>
      <c r="J11" s="14" t="s">
        <v>71</v>
      </c>
      <c r="K11" s="14" t="s">
        <v>71</v>
      </c>
      <c r="L11" s="14" t="s">
        <v>71</v>
      </c>
    </row>
    <row r="12" spans="8:10" ht="12.75">
      <c r="H12" s="63" t="s">
        <v>95</v>
      </c>
      <c r="I12" s="64"/>
      <c r="J12" s="15">
        <f>SUM(J5:J10)</f>
        <v>0</v>
      </c>
    </row>
    <row r="13" spans="10:12" ht="12.75">
      <c r="J13" s="63" t="s">
        <v>96</v>
      </c>
      <c r="K13" s="64"/>
      <c r="L13" s="15">
        <f>SUM(L5:L10)</f>
        <v>0</v>
      </c>
    </row>
    <row r="14" spans="7:12" ht="49.5" customHeight="1">
      <c r="G14" s="65" t="s">
        <v>97</v>
      </c>
      <c r="H14" s="66"/>
      <c r="I14" s="66"/>
      <c r="J14" s="66"/>
      <c r="K14" s="66"/>
      <c r="L14" s="67"/>
    </row>
  </sheetData>
  <mergeCells count="7">
    <mergeCell ref="J13:K13"/>
    <mergeCell ref="G14:L14"/>
    <mergeCell ref="G1:L2"/>
    <mergeCell ref="A1:E1"/>
    <mergeCell ref="A2:E2"/>
    <mergeCell ref="F11:G11"/>
    <mergeCell ref="H12:I12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127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22.25" customHeight="1">
      <c r="A5" s="5">
        <v>1</v>
      </c>
      <c r="B5" s="6" t="s">
        <v>13</v>
      </c>
      <c r="C5" s="7" t="s">
        <v>71</v>
      </c>
      <c r="D5" s="7" t="s">
        <v>71</v>
      </c>
      <c r="E5" s="1" t="s">
        <v>14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128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22.25" customHeight="1">
      <c r="A5" s="5">
        <v>1</v>
      </c>
      <c r="B5" s="6" t="s">
        <v>12</v>
      </c>
      <c r="C5" s="7" t="s">
        <v>71</v>
      </c>
      <c r="D5" s="7" t="s">
        <v>71</v>
      </c>
      <c r="E5" s="1" t="s">
        <v>8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129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16" t="s">
        <v>242</v>
      </c>
      <c r="C5" s="7" t="s">
        <v>71</v>
      </c>
      <c r="D5" s="7" t="s">
        <v>71</v>
      </c>
      <c r="E5" s="1" t="s">
        <v>93</v>
      </c>
      <c r="F5" s="8">
        <v>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130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238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47.75" customHeight="1">
      <c r="A5" s="5">
        <v>1</v>
      </c>
      <c r="B5" s="6" t="s">
        <v>98</v>
      </c>
      <c r="C5" s="7" t="s">
        <v>71</v>
      </c>
      <c r="D5" s="7" t="s">
        <v>71</v>
      </c>
      <c r="E5" s="1" t="s">
        <v>93</v>
      </c>
      <c r="F5" s="8">
        <v>25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70.25" customHeight="1">
      <c r="A6" s="5">
        <v>2</v>
      </c>
      <c r="B6" s="16" t="s">
        <v>246</v>
      </c>
      <c r="C6" s="7" t="s">
        <v>71</v>
      </c>
      <c r="D6" s="7" t="s">
        <v>71</v>
      </c>
      <c r="E6" s="1" t="s">
        <v>93</v>
      </c>
      <c r="F6" s="8">
        <v>15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314.25" customHeight="1">
      <c r="A7" s="5">
        <v>3</v>
      </c>
      <c r="B7" s="16" t="s">
        <v>4</v>
      </c>
      <c r="C7" s="7" t="s">
        <v>71</v>
      </c>
      <c r="D7" s="7" t="s">
        <v>71</v>
      </c>
      <c r="E7" s="1" t="s">
        <v>93</v>
      </c>
      <c r="F7" s="8">
        <v>30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71.25" customHeight="1">
      <c r="A8" s="5">
        <v>4</v>
      </c>
      <c r="B8" s="6" t="s">
        <v>7</v>
      </c>
      <c r="C8" s="7" t="s">
        <v>71</v>
      </c>
      <c r="D8" s="7" t="s">
        <v>71</v>
      </c>
      <c r="E8" s="1" t="s">
        <v>93</v>
      </c>
      <c r="F8" s="8">
        <v>40</v>
      </c>
      <c r="G8" s="9"/>
      <c r="H8" s="10">
        <f>ROUND(F8*G8,2)</f>
        <v>0</v>
      </c>
      <c r="I8" s="11"/>
      <c r="J8" s="10">
        <f>ROUND((H8*I8)/100,2)</f>
        <v>0</v>
      </c>
      <c r="K8" s="12">
        <f>ROUND(L8/F8,2)</f>
        <v>0</v>
      </c>
      <c r="L8" s="13">
        <f>H8+J8</f>
        <v>0</v>
      </c>
    </row>
    <row r="9" spans="1:12" ht="12.75">
      <c r="A9" s="14" t="s">
        <v>71</v>
      </c>
      <c r="B9" s="14" t="s">
        <v>71</v>
      </c>
      <c r="C9" s="14" t="s">
        <v>71</v>
      </c>
      <c r="D9" s="14" t="s">
        <v>71</v>
      </c>
      <c r="E9" s="14" t="s">
        <v>71</v>
      </c>
      <c r="F9" s="63" t="s">
        <v>94</v>
      </c>
      <c r="G9" s="64"/>
      <c r="H9" s="15">
        <f>SUM(H5:H8)</f>
        <v>0</v>
      </c>
      <c r="I9" s="14" t="s">
        <v>71</v>
      </c>
      <c r="J9" s="14" t="s">
        <v>71</v>
      </c>
      <c r="K9" s="14" t="s">
        <v>71</v>
      </c>
      <c r="L9" s="14" t="s">
        <v>71</v>
      </c>
    </row>
    <row r="10" spans="8:10" ht="12.75">
      <c r="H10" s="63" t="s">
        <v>95</v>
      </c>
      <c r="I10" s="64"/>
      <c r="J10" s="15">
        <f>SUM(J5:J8)</f>
        <v>0</v>
      </c>
    </row>
    <row r="11" spans="10:12" ht="12.75">
      <c r="J11" s="63" t="s">
        <v>96</v>
      </c>
      <c r="K11" s="64"/>
      <c r="L11" s="15">
        <f>SUM(L5:L8)</f>
        <v>0</v>
      </c>
    </row>
    <row r="12" spans="7:12" ht="49.5" customHeight="1">
      <c r="G12" s="65" t="s">
        <v>97</v>
      </c>
      <c r="H12" s="66"/>
      <c r="I12" s="66"/>
      <c r="J12" s="66"/>
      <c r="K12" s="66"/>
      <c r="L12" s="67"/>
    </row>
  </sheetData>
  <mergeCells count="7">
    <mergeCell ref="J11:K11"/>
    <mergeCell ref="G12:L12"/>
    <mergeCell ref="G1:L2"/>
    <mergeCell ref="A1:E1"/>
    <mergeCell ref="A2:E2"/>
    <mergeCell ref="F9:G9"/>
    <mergeCell ref="H10:I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23.57421875" style="0" customWidth="1"/>
    <col min="4" max="4" width="23.140625" style="0" customWidth="1"/>
    <col min="5" max="5" width="11.57421875" style="0" customWidth="1"/>
    <col min="6" max="6" width="12.7109375" style="0" customWidth="1"/>
    <col min="7" max="7" width="16.8515625" style="0" customWidth="1"/>
    <col min="8" max="8" width="15.28125" style="0" customWidth="1"/>
    <col min="9" max="9" width="14.28125" style="0" customWidth="1"/>
    <col min="10" max="10" width="17.00390625" style="0" customWidth="1"/>
    <col min="11" max="11" width="16.00390625" style="0" customWidth="1"/>
    <col min="12" max="12" width="16.5742187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132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 thickBot="1">
      <c r="A5" s="5">
        <v>1</v>
      </c>
      <c r="B5" s="16" t="s">
        <v>133</v>
      </c>
      <c r="C5" s="7" t="s">
        <v>71</v>
      </c>
      <c r="D5" s="7" t="s">
        <v>71</v>
      </c>
      <c r="E5" s="1" t="s">
        <v>93</v>
      </c>
      <c r="F5" s="8">
        <v>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3.5" thickBot="1">
      <c r="H7" s="63" t="s">
        <v>95</v>
      </c>
      <c r="I7" s="64"/>
      <c r="J7" s="15">
        <f>SUM(J5:J5)</f>
        <v>0</v>
      </c>
    </row>
    <row r="8" spans="10:12" ht="13.5" thickBot="1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42.7109375" style="0" customWidth="1"/>
    <col min="3" max="3" width="23.00390625" style="0" customWidth="1"/>
    <col min="4" max="4" width="24.7109375" style="0" customWidth="1"/>
    <col min="7" max="8" width="11.28125" style="0" customWidth="1"/>
    <col min="9" max="9" width="12.421875" style="0" customWidth="1"/>
    <col min="10" max="10" width="13.8515625" style="0" customWidth="1"/>
    <col min="11" max="11" width="10.8515625" style="0" customWidth="1"/>
    <col min="12" max="12" width="17.42187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134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99.75" customHeight="1" thickBot="1">
      <c r="A5" s="5">
        <v>1</v>
      </c>
      <c r="B5" s="16" t="s">
        <v>135</v>
      </c>
      <c r="C5" s="7" t="s">
        <v>71</v>
      </c>
      <c r="D5" s="7" t="s">
        <v>71</v>
      </c>
      <c r="E5" s="1" t="s">
        <v>93</v>
      </c>
      <c r="F5" s="8">
        <v>1690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3.5" thickBot="1">
      <c r="H7" s="63" t="s">
        <v>95</v>
      </c>
      <c r="I7" s="64"/>
      <c r="J7" s="15">
        <f>SUM(J5:J5)</f>
        <v>0</v>
      </c>
    </row>
    <row r="8" spans="10:12" ht="13.5" thickBot="1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46.7109375" style="0" customWidth="1"/>
    <col min="3" max="3" width="23.00390625" style="0" customWidth="1"/>
    <col min="4" max="4" width="25.00390625" style="0" customWidth="1"/>
    <col min="5" max="5" width="13.8515625" style="0" customWidth="1"/>
    <col min="6" max="6" width="9.7109375" style="0" customWidth="1"/>
    <col min="7" max="7" width="12.00390625" style="0" customWidth="1"/>
    <col min="12" max="12" width="13.7109375" style="0" customWidth="1"/>
  </cols>
  <sheetData>
    <row r="1" spans="1:12" ht="28.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136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10.25" customHeight="1" thickBot="1">
      <c r="A5" s="5">
        <v>1</v>
      </c>
      <c r="B5" s="22" t="s">
        <v>137</v>
      </c>
      <c r="C5" s="7" t="s">
        <v>71</v>
      </c>
      <c r="D5" s="7" t="s">
        <v>71</v>
      </c>
      <c r="E5" s="1" t="s">
        <v>93</v>
      </c>
      <c r="F5" s="8">
        <v>92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3.5" thickBot="1">
      <c r="H7" s="63" t="s">
        <v>95</v>
      </c>
      <c r="I7" s="64"/>
      <c r="J7" s="15">
        <f>SUM(J5:J5)</f>
        <v>0</v>
      </c>
    </row>
    <row r="8" spans="10:12" ht="13.5" thickBot="1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103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60.5" customHeight="1">
      <c r="A5" s="5">
        <v>1</v>
      </c>
      <c r="B5" s="16" t="s">
        <v>241</v>
      </c>
      <c r="C5" s="7" t="s">
        <v>71</v>
      </c>
      <c r="D5" s="7" t="s">
        <v>71</v>
      </c>
      <c r="E5" s="1" t="s">
        <v>93</v>
      </c>
      <c r="F5" s="8">
        <v>165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45.8515625" style="0" customWidth="1"/>
    <col min="3" max="3" width="25.7109375" style="0" customWidth="1"/>
    <col min="4" max="4" width="23.140625" style="0" customWidth="1"/>
    <col min="8" max="8" width="11.140625" style="0" customWidth="1"/>
    <col min="10" max="10" width="15.421875" style="0" customWidth="1"/>
    <col min="11" max="11" width="17.7109375" style="0" customWidth="1"/>
    <col min="12" max="12" width="17.140625" style="0" customWidth="1"/>
  </cols>
  <sheetData>
    <row r="1" spans="1:12" ht="28.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138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87.75" customHeight="1">
      <c r="A5" s="23">
        <v>1</v>
      </c>
      <c r="B5" s="24" t="s">
        <v>139</v>
      </c>
      <c r="C5" s="25" t="s">
        <v>71</v>
      </c>
      <c r="D5" s="25" t="s">
        <v>71</v>
      </c>
      <c r="E5" s="26" t="s">
        <v>93</v>
      </c>
      <c r="F5" s="27">
        <v>72</v>
      </c>
      <c r="G5" s="28"/>
      <c r="H5" s="29">
        <f>ROUND(F5*G5,2)</f>
        <v>0</v>
      </c>
      <c r="I5" s="30"/>
      <c r="J5" s="29">
        <f>ROUND((H5*I5)/100,2)</f>
        <v>0</v>
      </c>
      <c r="K5" s="31">
        <f>ROUND(L5/F5,2)</f>
        <v>0</v>
      </c>
      <c r="L5" s="32">
        <f>H5+J5</f>
        <v>0</v>
      </c>
    </row>
    <row r="6" spans="1:12" ht="93.75" customHeight="1">
      <c r="A6" s="35">
        <v>2</v>
      </c>
      <c r="B6" s="36" t="s">
        <v>140</v>
      </c>
      <c r="C6" s="37"/>
      <c r="D6" s="37"/>
      <c r="E6" s="38" t="s">
        <v>93</v>
      </c>
      <c r="F6" s="39">
        <v>60</v>
      </c>
      <c r="G6" s="40"/>
      <c r="H6" s="41">
        <f>ROUND(F6*G6,2)</f>
        <v>0</v>
      </c>
      <c r="I6" s="35"/>
      <c r="J6" s="41">
        <f>ROUND((H6*I6)/100,2)</f>
        <v>0</v>
      </c>
      <c r="K6" s="42">
        <f>ROUND(L6/F6,2)</f>
        <v>0</v>
      </c>
      <c r="L6" s="41">
        <f>H6+J6</f>
        <v>0</v>
      </c>
    </row>
    <row r="7" spans="1:12" ht="13.5" thickBot="1">
      <c r="A7" s="33" t="s">
        <v>71</v>
      </c>
      <c r="B7" s="33" t="s">
        <v>71</v>
      </c>
      <c r="C7" s="33" t="s">
        <v>71</v>
      </c>
      <c r="D7" s="33" t="s">
        <v>71</v>
      </c>
      <c r="E7" s="33" t="s">
        <v>71</v>
      </c>
      <c r="F7" s="84" t="s">
        <v>94</v>
      </c>
      <c r="G7" s="85"/>
      <c r="H7" s="34">
        <f>SUM(H5:H6)</f>
        <v>0</v>
      </c>
      <c r="I7" s="33" t="s">
        <v>71</v>
      </c>
      <c r="J7" s="33" t="s">
        <v>71</v>
      </c>
      <c r="K7" s="33" t="s">
        <v>71</v>
      </c>
      <c r="L7" s="33" t="s">
        <v>71</v>
      </c>
    </row>
    <row r="8" spans="8:10" ht="13.5" thickBot="1">
      <c r="H8" s="63" t="s">
        <v>95</v>
      </c>
      <c r="I8" s="64"/>
      <c r="J8" s="15">
        <f>SUM(J5:J7)</f>
        <v>0</v>
      </c>
    </row>
    <row r="9" spans="10:12" ht="13.5" thickBot="1">
      <c r="J9" s="63" t="s">
        <v>96</v>
      </c>
      <c r="K9" s="64"/>
      <c r="L9" s="15">
        <f>SUM(L5:L8)</f>
        <v>0</v>
      </c>
    </row>
    <row r="10" spans="7:12" ht="49.5" customHeight="1">
      <c r="G10" s="65" t="s">
        <v>97</v>
      </c>
      <c r="H10" s="66"/>
      <c r="I10" s="66"/>
      <c r="J10" s="66"/>
      <c r="K10" s="66"/>
      <c r="L10" s="67"/>
    </row>
  </sheetData>
  <mergeCells count="7">
    <mergeCell ref="H8:I8"/>
    <mergeCell ref="J9:K9"/>
    <mergeCell ref="G10:L10"/>
    <mergeCell ref="A1:E1"/>
    <mergeCell ref="G1:L2"/>
    <mergeCell ref="A2:E2"/>
    <mergeCell ref="F7:G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44.421875" style="0" customWidth="1"/>
    <col min="3" max="3" width="22.140625" style="0" customWidth="1"/>
    <col min="4" max="4" width="20.421875" style="0" customWidth="1"/>
    <col min="6" max="6" width="11.8515625" style="0" customWidth="1"/>
    <col min="7" max="7" width="12.421875" style="0" customWidth="1"/>
    <col min="8" max="8" width="14.7109375" style="0" customWidth="1"/>
    <col min="9" max="9" width="12.421875" style="0" customWidth="1"/>
    <col min="10" max="10" width="15.28125" style="0" customWidth="1"/>
    <col min="11" max="11" width="16.7109375" style="0" customWidth="1"/>
    <col min="12" max="12" width="19.57421875" style="0" customWidth="1"/>
  </cols>
  <sheetData>
    <row r="1" spans="1:12" ht="28.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141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75" customHeight="1" thickBot="1">
      <c r="A4" s="2" t="s">
        <v>81</v>
      </c>
      <c r="B4" s="2" t="s">
        <v>82</v>
      </c>
      <c r="C4" s="3" t="s">
        <v>83</v>
      </c>
      <c r="D4" s="3" t="s">
        <v>131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88.5" customHeight="1" thickBot="1">
      <c r="A5" s="5">
        <v>1</v>
      </c>
      <c r="B5" s="43" t="s">
        <v>142</v>
      </c>
      <c r="C5" s="7" t="s">
        <v>71</v>
      </c>
      <c r="D5" s="7" t="s">
        <v>71</v>
      </c>
      <c r="E5" s="1" t="s">
        <v>93</v>
      </c>
      <c r="F5" s="8">
        <v>50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3.5" thickBot="1">
      <c r="H7" s="63" t="s">
        <v>95</v>
      </c>
      <c r="I7" s="64"/>
      <c r="J7" s="15">
        <f>SUM(J5:J5)</f>
        <v>0</v>
      </c>
    </row>
    <row r="8" spans="10:12" ht="13.5" thickBot="1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2">
      <selection activeCell="F22" sqref="F22"/>
    </sheetView>
  </sheetViews>
  <sheetFormatPr defaultColWidth="9.140625" defaultRowHeight="12.75"/>
  <cols>
    <col min="2" max="2" width="43.57421875" style="0" customWidth="1"/>
    <col min="3" max="3" width="24.421875" style="0" customWidth="1"/>
    <col min="4" max="4" width="28.140625" style="0" customWidth="1"/>
    <col min="6" max="6" width="10.7109375" style="0" customWidth="1"/>
    <col min="7" max="7" width="12.8515625" style="0" customWidth="1"/>
    <col min="8" max="8" width="13.57421875" style="0" customWidth="1"/>
    <col min="9" max="9" width="12.28125" style="0" customWidth="1"/>
    <col min="10" max="10" width="11.57421875" style="0" customWidth="1"/>
    <col min="11" max="11" width="12.421875" style="0" customWidth="1"/>
    <col min="12" max="12" width="11.0039062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143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76.5" customHeight="1">
      <c r="A5" s="5">
        <v>1</v>
      </c>
      <c r="B5" s="16" t="s">
        <v>144</v>
      </c>
      <c r="C5" s="7" t="s">
        <v>71</v>
      </c>
      <c r="D5" s="7" t="s">
        <v>71</v>
      </c>
      <c r="E5" s="19" t="s">
        <v>8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59.25" customHeight="1">
      <c r="A6" s="5">
        <v>2</v>
      </c>
      <c r="B6" s="16" t="s">
        <v>145</v>
      </c>
      <c r="C6" s="7" t="s">
        <v>71</v>
      </c>
      <c r="D6" s="7" t="s">
        <v>71</v>
      </c>
      <c r="E6" s="1" t="s">
        <v>93</v>
      </c>
      <c r="F6" s="8">
        <v>1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58.5" customHeight="1">
      <c r="A7" s="5">
        <v>3</v>
      </c>
      <c r="B7" s="16" t="s">
        <v>146</v>
      </c>
      <c r="C7" s="7" t="s">
        <v>71</v>
      </c>
      <c r="D7" s="7" t="s">
        <v>71</v>
      </c>
      <c r="E7" s="19" t="s">
        <v>8</v>
      </c>
      <c r="F7" s="8">
        <v>2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71.25" customHeight="1">
      <c r="A8" s="23">
        <v>4</v>
      </c>
      <c r="B8" s="46" t="s">
        <v>147</v>
      </c>
      <c r="C8" s="25" t="s">
        <v>71</v>
      </c>
      <c r="D8" s="25" t="s">
        <v>71</v>
      </c>
      <c r="E8" s="44" t="s">
        <v>8</v>
      </c>
      <c r="F8" s="27">
        <v>1</v>
      </c>
      <c r="G8" s="28"/>
      <c r="H8" s="29">
        <f>ROUND(F8*G8,2)</f>
        <v>0</v>
      </c>
      <c r="I8" s="30"/>
      <c r="J8" s="29">
        <f>ROUND((H8*I8)/100,2)</f>
        <v>0</v>
      </c>
      <c r="K8" s="31">
        <f>ROUND(L8/F8,2)</f>
        <v>0</v>
      </c>
      <c r="L8" s="32">
        <f>H8+J8</f>
        <v>0</v>
      </c>
    </row>
    <row r="9" spans="1:12" ht="71.25" customHeight="1">
      <c r="A9" s="35">
        <v>5</v>
      </c>
      <c r="B9" s="47" t="s">
        <v>148</v>
      </c>
      <c r="C9" s="37"/>
      <c r="D9" s="37"/>
      <c r="E9" s="45" t="s">
        <v>8</v>
      </c>
      <c r="F9" s="39">
        <v>1</v>
      </c>
      <c r="G9" s="40"/>
      <c r="H9" s="41">
        <f>ROUND(F9*G9,2)</f>
        <v>0</v>
      </c>
      <c r="I9" s="35"/>
      <c r="J9" s="41">
        <f>ROUND((H9*I9)/100,2)</f>
        <v>0</v>
      </c>
      <c r="K9" s="42">
        <f>ROUND(L9/F9,2)</f>
        <v>0</v>
      </c>
      <c r="L9" s="41">
        <f>H9+J9</f>
        <v>0</v>
      </c>
    </row>
    <row r="10" spans="1:12" ht="13.5" thickBot="1">
      <c r="A10" s="33" t="s">
        <v>71</v>
      </c>
      <c r="B10" s="33" t="s">
        <v>71</v>
      </c>
      <c r="C10" s="33" t="s">
        <v>71</v>
      </c>
      <c r="D10" s="33" t="s">
        <v>71</v>
      </c>
      <c r="E10" s="33" t="s">
        <v>71</v>
      </c>
      <c r="F10" s="84" t="s">
        <v>94</v>
      </c>
      <c r="G10" s="85"/>
      <c r="H10" s="34">
        <f>SUM(H5:H9)</f>
        <v>0</v>
      </c>
      <c r="I10" s="33" t="s">
        <v>71</v>
      </c>
      <c r="J10" s="33" t="s">
        <v>71</v>
      </c>
      <c r="K10" s="33" t="s">
        <v>71</v>
      </c>
      <c r="L10" s="33" t="s">
        <v>71</v>
      </c>
    </row>
    <row r="11" spans="8:10" ht="13.5" thickBot="1">
      <c r="H11" s="63" t="s">
        <v>95</v>
      </c>
      <c r="I11" s="64"/>
      <c r="J11" s="15">
        <f>SUM(J5:J10)</f>
        <v>0</v>
      </c>
    </row>
    <row r="12" spans="10:12" ht="13.5" thickBot="1">
      <c r="J12" s="63" t="s">
        <v>96</v>
      </c>
      <c r="K12" s="64"/>
      <c r="L12" s="15">
        <f>SUM(L5:L11)</f>
        <v>0</v>
      </c>
    </row>
    <row r="13" spans="7:12" ht="49.5" customHeight="1">
      <c r="G13" s="65" t="s">
        <v>97</v>
      </c>
      <c r="H13" s="66"/>
      <c r="I13" s="66"/>
      <c r="J13" s="66"/>
      <c r="K13" s="66"/>
      <c r="L13" s="67"/>
    </row>
  </sheetData>
  <mergeCells count="7">
    <mergeCell ref="H11:I11"/>
    <mergeCell ref="J12:K12"/>
    <mergeCell ref="G13:L13"/>
    <mergeCell ref="A1:E1"/>
    <mergeCell ref="G1:L2"/>
    <mergeCell ref="A2:E2"/>
    <mergeCell ref="F10:G10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53.28125" style="0" customWidth="1"/>
    <col min="3" max="3" width="32.421875" style="0" customWidth="1"/>
    <col min="4" max="4" width="26.57421875" style="0" customWidth="1"/>
    <col min="5" max="5" width="13.8515625" style="0" customWidth="1"/>
    <col min="6" max="7" width="11.0039062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149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240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76.5" customHeight="1">
      <c r="A5" s="5">
        <v>1</v>
      </c>
      <c r="B5" s="16" t="s">
        <v>150</v>
      </c>
      <c r="C5" s="7" t="s">
        <v>71</v>
      </c>
      <c r="D5" s="7" t="s">
        <v>71</v>
      </c>
      <c r="E5" s="19" t="s">
        <v>93</v>
      </c>
      <c r="F5" s="8">
        <v>120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59.25" customHeight="1">
      <c r="A6" s="5">
        <v>2</v>
      </c>
      <c r="B6" s="16" t="s">
        <v>151</v>
      </c>
      <c r="C6" s="7" t="s">
        <v>71</v>
      </c>
      <c r="D6" s="7" t="s">
        <v>71</v>
      </c>
      <c r="E6" s="1" t="s">
        <v>93</v>
      </c>
      <c r="F6" s="8">
        <v>30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58.5" customHeight="1">
      <c r="A7" s="5">
        <v>3</v>
      </c>
      <c r="B7" s="16" t="s">
        <v>152</v>
      </c>
      <c r="C7" s="7" t="s">
        <v>71</v>
      </c>
      <c r="D7" s="7" t="s">
        <v>71</v>
      </c>
      <c r="E7" s="19" t="s">
        <v>93</v>
      </c>
      <c r="F7" s="8">
        <v>4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13.5" thickBot="1">
      <c r="A8" s="33" t="s">
        <v>71</v>
      </c>
      <c r="B8" s="33" t="s">
        <v>71</v>
      </c>
      <c r="C8" s="33" t="s">
        <v>71</v>
      </c>
      <c r="D8" s="33" t="s">
        <v>71</v>
      </c>
      <c r="E8" s="33" t="s">
        <v>71</v>
      </c>
      <c r="F8" s="84" t="s">
        <v>94</v>
      </c>
      <c r="G8" s="85"/>
      <c r="H8" s="34">
        <f>SUM(H5:H7)</f>
        <v>0</v>
      </c>
      <c r="I8" s="33" t="s">
        <v>71</v>
      </c>
      <c r="J8" s="33" t="s">
        <v>71</v>
      </c>
      <c r="K8" s="33" t="s">
        <v>71</v>
      </c>
      <c r="L8" s="33" t="s">
        <v>71</v>
      </c>
    </row>
    <row r="9" spans="8:10" ht="13.5" thickBot="1">
      <c r="H9" s="63" t="s">
        <v>95</v>
      </c>
      <c r="I9" s="64"/>
      <c r="J9" s="15">
        <f>SUM(J5:J8)</f>
        <v>0</v>
      </c>
    </row>
    <row r="10" spans="10:12" ht="13.5" thickBot="1">
      <c r="J10" s="63" t="s">
        <v>96</v>
      </c>
      <c r="K10" s="64"/>
      <c r="L10" s="15">
        <f>SUM(L5:L9)</f>
        <v>0</v>
      </c>
    </row>
    <row r="11" spans="7:12" ht="49.5" customHeight="1">
      <c r="G11" s="65" t="s">
        <v>97</v>
      </c>
      <c r="H11" s="66"/>
      <c r="I11" s="66"/>
      <c r="J11" s="66"/>
      <c r="K11" s="66"/>
      <c r="L11" s="67"/>
    </row>
  </sheetData>
  <mergeCells count="7">
    <mergeCell ref="H9:I9"/>
    <mergeCell ref="J10:K10"/>
    <mergeCell ref="G11:L11"/>
    <mergeCell ref="A1:E1"/>
    <mergeCell ref="G1:L2"/>
    <mergeCell ref="A2:E2"/>
    <mergeCell ref="F8:G8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4">
      <selection activeCell="F22" sqref="F22"/>
    </sheetView>
  </sheetViews>
  <sheetFormatPr defaultColWidth="9.140625" defaultRowHeight="12.75"/>
  <cols>
    <col min="2" max="2" width="37.421875" style="0" customWidth="1"/>
    <col min="3" max="3" width="25.28125" style="0" customWidth="1"/>
    <col min="4" max="4" width="25.8515625" style="0" customWidth="1"/>
    <col min="10" max="10" width="12.8515625" style="0" customWidth="1"/>
    <col min="11" max="11" width="17.28125" style="0" customWidth="1"/>
    <col min="12" max="12" width="14.2812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163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239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9" customHeight="1">
      <c r="A5" s="48" t="s">
        <v>153</v>
      </c>
      <c r="B5" s="52" t="s">
        <v>164</v>
      </c>
      <c r="C5" s="7"/>
      <c r="D5" s="7"/>
      <c r="E5" s="1" t="s">
        <v>93</v>
      </c>
      <c r="F5" s="8">
        <v>60</v>
      </c>
      <c r="G5" s="9"/>
      <c r="H5" s="10">
        <f aca="true" t="shared" si="0" ref="H5:H12">ROUND(F5*G5,2)</f>
        <v>0</v>
      </c>
      <c r="I5" s="11"/>
      <c r="J5" s="10">
        <f aca="true" t="shared" si="1" ref="J5:J12">ROUND((H5*I5)/100,2)</f>
        <v>0</v>
      </c>
      <c r="K5" s="12">
        <f aca="true" t="shared" si="2" ref="K5:K12">ROUND(L5/F5,2)</f>
        <v>0</v>
      </c>
      <c r="L5" s="13">
        <f aca="true" t="shared" si="3" ref="L5:L12">H5+J5</f>
        <v>0</v>
      </c>
    </row>
    <row r="6" spans="1:12" ht="40.5" customHeight="1">
      <c r="A6" s="48" t="s">
        <v>154</v>
      </c>
      <c r="B6" s="52" t="s">
        <v>165</v>
      </c>
      <c r="C6" s="7"/>
      <c r="D6" s="7"/>
      <c r="E6" s="1" t="s">
        <v>93</v>
      </c>
      <c r="F6" s="8">
        <v>12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35.25" customHeight="1">
      <c r="A7" s="48" t="s">
        <v>155</v>
      </c>
      <c r="B7" s="52" t="s">
        <v>166</v>
      </c>
      <c r="C7" s="7"/>
      <c r="D7" s="7"/>
      <c r="E7" s="1" t="s">
        <v>93</v>
      </c>
      <c r="F7" s="8">
        <v>20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36.75" customHeight="1">
      <c r="A8" s="48" t="s">
        <v>156</v>
      </c>
      <c r="B8" s="52" t="s">
        <v>167</v>
      </c>
      <c r="C8" s="7"/>
      <c r="D8" s="7"/>
      <c r="E8" s="1" t="s">
        <v>93</v>
      </c>
      <c r="F8" s="8">
        <v>50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48.75" customHeight="1">
      <c r="A9" s="48" t="s">
        <v>157</v>
      </c>
      <c r="B9" s="52" t="s">
        <v>168</v>
      </c>
      <c r="C9" s="7" t="s">
        <v>71</v>
      </c>
      <c r="D9" s="7" t="s">
        <v>71</v>
      </c>
      <c r="E9" s="1" t="s">
        <v>93</v>
      </c>
      <c r="F9" s="8">
        <v>15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43.5" customHeight="1">
      <c r="A10" s="48" t="s">
        <v>158</v>
      </c>
      <c r="B10" s="52" t="s">
        <v>169</v>
      </c>
      <c r="C10" s="7" t="s">
        <v>71</v>
      </c>
      <c r="D10" s="7" t="s">
        <v>71</v>
      </c>
      <c r="E10" s="1" t="s">
        <v>93</v>
      </c>
      <c r="F10" s="8">
        <v>10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39" customHeight="1">
      <c r="A11" s="48" t="s">
        <v>159</v>
      </c>
      <c r="B11" s="52" t="s">
        <v>170</v>
      </c>
      <c r="C11" s="7" t="s">
        <v>71</v>
      </c>
      <c r="D11" s="7" t="s">
        <v>71</v>
      </c>
      <c r="E11" s="19" t="s">
        <v>8</v>
      </c>
      <c r="F11" s="8">
        <v>10</v>
      </c>
      <c r="G11" s="9"/>
      <c r="H11" s="10">
        <f t="shared" si="0"/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47.25" customHeight="1">
      <c r="A12" s="48" t="s">
        <v>160</v>
      </c>
      <c r="B12" s="54" t="s">
        <v>171</v>
      </c>
      <c r="C12" s="53" t="s">
        <v>71</v>
      </c>
      <c r="D12" s="7" t="s">
        <v>71</v>
      </c>
      <c r="E12" s="19" t="s">
        <v>8</v>
      </c>
      <c r="F12" s="8">
        <v>2</v>
      </c>
      <c r="G12" s="9"/>
      <c r="H12" s="10">
        <f t="shared" si="0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13.5" thickBot="1">
      <c r="A13" s="51"/>
      <c r="B13" s="49" t="s">
        <v>71</v>
      </c>
      <c r="C13" s="33" t="s">
        <v>71</v>
      </c>
      <c r="D13" s="33" t="s">
        <v>71</v>
      </c>
      <c r="E13" s="33" t="s">
        <v>71</v>
      </c>
      <c r="F13" s="84" t="s">
        <v>94</v>
      </c>
      <c r="G13" s="85"/>
      <c r="H13" s="34">
        <f>SUM(H5:H12)</f>
        <v>0</v>
      </c>
      <c r="I13" s="33" t="s">
        <v>71</v>
      </c>
      <c r="J13" s="33" t="s">
        <v>71</v>
      </c>
      <c r="K13" s="33" t="s">
        <v>71</v>
      </c>
      <c r="L13" s="33" t="s">
        <v>71</v>
      </c>
    </row>
    <row r="14" spans="1:10" ht="13.5" thickBot="1">
      <c r="A14" s="51"/>
      <c r="H14" s="63" t="s">
        <v>95</v>
      </c>
      <c r="I14" s="64"/>
      <c r="J14" s="15">
        <f>SUM(J5:J13)</f>
        <v>0</v>
      </c>
    </row>
    <row r="15" spans="1:12" ht="13.5" thickBot="1">
      <c r="A15" s="51"/>
      <c r="J15" s="63" t="s">
        <v>96</v>
      </c>
      <c r="K15" s="64"/>
      <c r="L15" s="15">
        <f>SUM(L5:L14)</f>
        <v>0</v>
      </c>
    </row>
    <row r="16" spans="1:12" ht="49.5" customHeight="1">
      <c r="A16" s="51"/>
      <c r="G16" s="65" t="s">
        <v>97</v>
      </c>
      <c r="H16" s="66"/>
      <c r="I16" s="66"/>
      <c r="J16" s="66"/>
      <c r="K16" s="66"/>
      <c r="L16" s="67"/>
    </row>
  </sheetData>
  <mergeCells count="7">
    <mergeCell ref="H14:I14"/>
    <mergeCell ref="J15:K15"/>
    <mergeCell ref="G16:L16"/>
    <mergeCell ref="A1:E1"/>
    <mergeCell ref="G1:L2"/>
    <mergeCell ref="A2:E2"/>
    <mergeCell ref="F13:G13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B37">
      <selection activeCell="F22" sqref="F22"/>
    </sheetView>
  </sheetViews>
  <sheetFormatPr defaultColWidth="9.140625" defaultRowHeight="12.75"/>
  <cols>
    <col min="2" max="2" width="46.7109375" style="0" customWidth="1"/>
    <col min="3" max="3" width="28.140625" style="0" customWidth="1"/>
    <col min="4" max="4" width="27.140625" style="0" customWidth="1"/>
    <col min="7" max="7" width="10.7109375" style="0" customWidth="1"/>
    <col min="8" max="8" width="11.8515625" style="0" customWidth="1"/>
    <col min="9" max="9" width="11.28125" style="0" customWidth="1"/>
    <col min="10" max="10" width="10.421875" style="0" customWidth="1"/>
    <col min="11" max="12" width="12.00390625" style="0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 thickBot="1">
      <c r="A2" s="77" t="s">
        <v>176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 thickBot="1">
      <c r="A4" s="2" t="s">
        <v>81</v>
      </c>
      <c r="B4" s="2" t="s">
        <v>82</v>
      </c>
      <c r="C4" s="3" t="s">
        <v>83</v>
      </c>
      <c r="D4" s="3" t="s">
        <v>131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51.75" customHeight="1">
      <c r="A5" s="48" t="s">
        <v>153</v>
      </c>
      <c r="B5" s="52" t="s">
        <v>172</v>
      </c>
      <c r="C5" s="7" t="s">
        <v>71</v>
      </c>
      <c r="D5" s="7" t="s">
        <v>71</v>
      </c>
      <c r="E5" s="19" t="s">
        <v>93</v>
      </c>
      <c r="F5" s="8">
        <v>60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44.25" customHeight="1">
      <c r="A6" s="48" t="s">
        <v>154</v>
      </c>
      <c r="B6" s="52" t="s">
        <v>173</v>
      </c>
      <c r="C6" s="7" t="s">
        <v>71</v>
      </c>
      <c r="D6" s="7" t="s">
        <v>71</v>
      </c>
      <c r="E6" s="1" t="s">
        <v>93</v>
      </c>
      <c r="F6" s="8">
        <v>50</v>
      </c>
      <c r="G6" s="9"/>
      <c r="H6" s="10">
        <f aca="true" t="shared" si="0" ref="H6:H41">ROUND(F6*G6,2)</f>
        <v>0</v>
      </c>
      <c r="I6" s="11"/>
      <c r="J6" s="10">
        <f aca="true" t="shared" si="1" ref="J6:J41">ROUND((H6*I6)/100,2)</f>
        <v>0</v>
      </c>
      <c r="K6" s="12">
        <f aca="true" t="shared" si="2" ref="K6:K41">ROUND(L6/F6,2)</f>
        <v>0</v>
      </c>
      <c r="L6" s="13">
        <f aca="true" t="shared" si="3" ref="L6:L41">H6+J6</f>
        <v>0</v>
      </c>
    </row>
    <row r="7" spans="1:12" ht="39" customHeight="1">
      <c r="A7" s="48" t="s">
        <v>155</v>
      </c>
      <c r="B7" s="52" t="s">
        <v>174</v>
      </c>
      <c r="C7" s="7"/>
      <c r="D7" s="7"/>
      <c r="E7" s="1" t="s">
        <v>93</v>
      </c>
      <c r="F7" s="8">
        <v>5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40.5" customHeight="1">
      <c r="A8" s="48" t="s">
        <v>156</v>
      </c>
      <c r="B8" s="52" t="s">
        <v>175</v>
      </c>
      <c r="C8" s="7"/>
      <c r="D8" s="7"/>
      <c r="E8" s="1" t="s">
        <v>93</v>
      </c>
      <c r="F8" s="8">
        <v>30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5.25" customHeight="1">
      <c r="A9" s="48" t="s">
        <v>157</v>
      </c>
      <c r="B9" s="52" t="s">
        <v>177</v>
      </c>
      <c r="C9" s="7"/>
      <c r="D9" s="7"/>
      <c r="E9" s="1" t="s">
        <v>93</v>
      </c>
      <c r="F9" s="8">
        <v>5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36.75" customHeight="1">
      <c r="A10" s="48" t="s">
        <v>158</v>
      </c>
      <c r="B10" s="52" t="s">
        <v>179</v>
      </c>
      <c r="C10" s="7"/>
      <c r="D10" s="7"/>
      <c r="E10" s="1" t="s">
        <v>93</v>
      </c>
      <c r="F10" s="8">
        <v>30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48.75" customHeight="1">
      <c r="A11" s="48" t="s">
        <v>159</v>
      </c>
      <c r="B11" s="52" t="s">
        <v>178</v>
      </c>
      <c r="C11" s="7" t="s">
        <v>71</v>
      </c>
      <c r="D11" s="7" t="s">
        <v>71</v>
      </c>
      <c r="E11" s="1" t="s">
        <v>93</v>
      </c>
      <c r="F11" s="8">
        <v>10</v>
      </c>
      <c r="G11" s="9"/>
      <c r="H11" s="10">
        <f t="shared" si="0"/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48.75" customHeight="1">
      <c r="A12" s="48" t="s">
        <v>160</v>
      </c>
      <c r="B12" s="52" t="s">
        <v>186</v>
      </c>
      <c r="C12" s="7"/>
      <c r="D12" s="7"/>
      <c r="E12" s="1" t="s">
        <v>93</v>
      </c>
      <c r="F12" s="8">
        <v>5</v>
      </c>
      <c r="G12" s="9"/>
      <c r="H12" s="10">
        <f t="shared" si="0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48.75" customHeight="1">
      <c r="A13" s="48" t="s">
        <v>161</v>
      </c>
      <c r="B13" s="52" t="s">
        <v>187</v>
      </c>
      <c r="C13" s="7"/>
      <c r="D13" s="7"/>
      <c r="E13" s="1" t="s">
        <v>93</v>
      </c>
      <c r="F13" s="8">
        <v>10</v>
      </c>
      <c r="G13" s="9"/>
      <c r="H13" s="10">
        <f t="shared" si="0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48.75" customHeight="1">
      <c r="A14" s="48" t="s">
        <v>162</v>
      </c>
      <c r="B14" s="52" t="s">
        <v>188</v>
      </c>
      <c r="C14" s="7"/>
      <c r="D14" s="7"/>
      <c r="E14" s="1" t="s">
        <v>93</v>
      </c>
      <c r="F14" s="8">
        <v>2</v>
      </c>
      <c r="G14" s="9"/>
      <c r="H14" s="10">
        <f t="shared" si="0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48.75" customHeight="1">
      <c r="A15" s="48" t="s">
        <v>180</v>
      </c>
      <c r="B15" s="52" t="s">
        <v>189</v>
      </c>
      <c r="C15" s="7"/>
      <c r="D15" s="7"/>
      <c r="E15" s="1" t="s">
        <v>93</v>
      </c>
      <c r="F15" s="8">
        <v>15</v>
      </c>
      <c r="G15" s="9"/>
      <c r="H15" s="10">
        <f t="shared" si="0"/>
        <v>0</v>
      </c>
      <c r="I15" s="11"/>
      <c r="J15" s="10">
        <f t="shared" si="1"/>
        <v>0</v>
      </c>
      <c r="K15" s="12">
        <f t="shared" si="2"/>
        <v>0</v>
      </c>
      <c r="L15" s="13">
        <f t="shared" si="3"/>
        <v>0</v>
      </c>
    </row>
    <row r="16" spans="1:12" ht="48.75" customHeight="1">
      <c r="A16" s="48" t="s">
        <v>181</v>
      </c>
      <c r="B16" s="52" t="s">
        <v>190</v>
      </c>
      <c r="C16" s="7"/>
      <c r="D16" s="7"/>
      <c r="E16" s="1" t="s">
        <v>93</v>
      </c>
      <c r="F16" s="8">
        <v>10</v>
      </c>
      <c r="G16" s="9"/>
      <c r="H16" s="10">
        <f t="shared" si="0"/>
        <v>0</v>
      </c>
      <c r="I16" s="11"/>
      <c r="J16" s="10">
        <f t="shared" si="1"/>
        <v>0</v>
      </c>
      <c r="K16" s="12">
        <f t="shared" si="2"/>
        <v>0</v>
      </c>
      <c r="L16" s="13">
        <f t="shared" si="3"/>
        <v>0</v>
      </c>
    </row>
    <row r="17" spans="1:12" ht="48.75" customHeight="1">
      <c r="A17" s="48" t="s">
        <v>182</v>
      </c>
      <c r="B17" s="52" t="s">
        <v>211</v>
      </c>
      <c r="C17" s="7"/>
      <c r="D17" s="7"/>
      <c r="E17" s="1" t="s">
        <v>93</v>
      </c>
      <c r="F17" s="8">
        <v>2</v>
      </c>
      <c r="G17" s="9"/>
      <c r="H17" s="10">
        <f t="shared" si="0"/>
        <v>0</v>
      </c>
      <c r="I17" s="11"/>
      <c r="J17" s="10">
        <f t="shared" si="1"/>
        <v>0</v>
      </c>
      <c r="K17" s="12">
        <f t="shared" si="2"/>
        <v>0</v>
      </c>
      <c r="L17" s="13">
        <f t="shared" si="3"/>
        <v>0</v>
      </c>
    </row>
    <row r="18" spans="1:12" ht="48.75" customHeight="1">
      <c r="A18" s="48" t="s">
        <v>183</v>
      </c>
      <c r="B18" s="52" t="s">
        <v>212</v>
      </c>
      <c r="C18" s="7"/>
      <c r="D18" s="7"/>
      <c r="E18" s="1" t="s">
        <v>93</v>
      </c>
      <c r="F18" s="8">
        <v>2</v>
      </c>
      <c r="G18" s="9"/>
      <c r="H18" s="10">
        <f t="shared" si="0"/>
        <v>0</v>
      </c>
      <c r="I18" s="11"/>
      <c r="J18" s="10">
        <f t="shared" si="1"/>
        <v>0</v>
      </c>
      <c r="K18" s="12">
        <f t="shared" si="2"/>
        <v>0</v>
      </c>
      <c r="L18" s="13">
        <f t="shared" si="3"/>
        <v>0</v>
      </c>
    </row>
    <row r="19" spans="1:12" ht="48.75" customHeight="1">
      <c r="A19" s="48" t="s">
        <v>184</v>
      </c>
      <c r="B19" s="52" t="s">
        <v>214</v>
      </c>
      <c r="C19" s="7"/>
      <c r="D19" s="7"/>
      <c r="E19" s="1" t="s">
        <v>93</v>
      </c>
      <c r="F19" s="8">
        <v>2</v>
      </c>
      <c r="G19" s="9"/>
      <c r="H19" s="10">
        <f t="shared" si="0"/>
        <v>0</v>
      </c>
      <c r="I19" s="11"/>
      <c r="J19" s="10">
        <f t="shared" si="1"/>
        <v>0</v>
      </c>
      <c r="K19" s="12">
        <f t="shared" si="2"/>
        <v>0</v>
      </c>
      <c r="L19" s="13">
        <f t="shared" si="3"/>
        <v>0</v>
      </c>
    </row>
    <row r="20" spans="1:12" ht="48.75" customHeight="1">
      <c r="A20" s="48" t="s">
        <v>185</v>
      </c>
      <c r="B20" s="52" t="s">
        <v>213</v>
      </c>
      <c r="C20" s="7"/>
      <c r="D20" s="7"/>
      <c r="E20" s="1" t="s">
        <v>93</v>
      </c>
      <c r="F20" s="8">
        <v>2</v>
      </c>
      <c r="G20" s="9"/>
      <c r="H20" s="10">
        <f t="shared" si="0"/>
        <v>0</v>
      </c>
      <c r="I20" s="11"/>
      <c r="J20" s="10">
        <f t="shared" si="1"/>
        <v>0</v>
      </c>
      <c r="K20" s="12">
        <f t="shared" si="2"/>
        <v>0</v>
      </c>
      <c r="L20" s="13">
        <f t="shared" si="3"/>
        <v>0</v>
      </c>
    </row>
    <row r="21" spans="1:12" ht="48.75" customHeight="1">
      <c r="A21" s="48" t="s">
        <v>191</v>
      </c>
      <c r="B21" s="52" t="s">
        <v>215</v>
      </c>
      <c r="C21" s="7"/>
      <c r="D21" s="7"/>
      <c r="E21" s="1" t="s">
        <v>93</v>
      </c>
      <c r="F21" s="8">
        <v>2</v>
      </c>
      <c r="G21" s="9"/>
      <c r="H21" s="10">
        <f t="shared" si="0"/>
        <v>0</v>
      </c>
      <c r="I21" s="11"/>
      <c r="J21" s="10">
        <f t="shared" si="1"/>
        <v>0</v>
      </c>
      <c r="K21" s="12">
        <f t="shared" si="2"/>
        <v>0</v>
      </c>
      <c r="L21" s="13">
        <f t="shared" si="3"/>
        <v>0</v>
      </c>
    </row>
    <row r="22" spans="1:12" ht="48.75" customHeight="1">
      <c r="A22" s="48" t="s">
        <v>192</v>
      </c>
      <c r="B22" s="52" t="s">
        <v>216</v>
      </c>
      <c r="C22" s="7"/>
      <c r="D22" s="7"/>
      <c r="E22" s="1" t="s">
        <v>93</v>
      </c>
      <c r="F22" s="8">
        <v>3</v>
      </c>
      <c r="G22" s="9"/>
      <c r="H22" s="10">
        <f t="shared" si="0"/>
        <v>0</v>
      </c>
      <c r="I22" s="11"/>
      <c r="J22" s="10">
        <f t="shared" si="1"/>
        <v>0</v>
      </c>
      <c r="K22" s="12">
        <f t="shared" si="2"/>
        <v>0</v>
      </c>
      <c r="L22" s="13">
        <f t="shared" si="3"/>
        <v>0</v>
      </c>
    </row>
    <row r="23" spans="1:12" ht="48.75" customHeight="1">
      <c r="A23" s="48" t="s">
        <v>193</v>
      </c>
      <c r="B23" s="52" t="s">
        <v>217</v>
      </c>
      <c r="C23" s="7"/>
      <c r="D23" s="7"/>
      <c r="E23" s="1" t="s">
        <v>93</v>
      </c>
      <c r="F23" s="8">
        <v>3</v>
      </c>
      <c r="G23" s="9"/>
      <c r="H23" s="10">
        <f t="shared" si="0"/>
        <v>0</v>
      </c>
      <c r="I23" s="11"/>
      <c r="J23" s="10">
        <f t="shared" si="1"/>
        <v>0</v>
      </c>
      <c r="K23" s="12">
        <f t="shared" si="2"/>
        <v>0</v>
      </c>
      <c r="L23" s="13">
        <f t="shared" si="3"/>
        <v>0</v>
      </c>
    </row>
    <row r="24" spans="1:12" ht="48.75" customHeight="1">
      <c r="A24" s="48" t="s">
        <v>194</v>
      </c>
      <c r="B24" s="52" t="s">
        <v>218</v>
      </c>
      <c r="C24" s="7"/>
      <c r="D24" s="7"/>
      <c r="E24" s="1" t="s">
        <v>93</v>
      </c>
      <c r="F24" s="8">
        <v>3</v>
      </c>
      <c r="G24" s="9"/>
      <c r="H24" s="10">
        <f t="shared" si="0"/>
        <v>0</v>
      </c>
      <c r="I24" s="11"/>
      <c r="J24" s="10">
        <f t="shared" si="1"/>
        <v>0</v>
      </c>
      <c r="K24" s="12">
        <f t="shared" si="2"/>
        <v>0</v>
      </c>
      <c r="L24" s="13">
        <f t="shared" si="3"/>
        <v>0</v>
      </c>
    </row>
    <row r="25" spans="1:12" ht="48.75" customHeight="1">
      <c r="A25" s="48" t="s">
        <v>195</v>
      </c>
      <c r="B25" s="52" t="s">
        <v>219</v>
      </c>
      <c r="C25" s="7"/>
      <c r="D25" s="7"/>
      <c r="E25" s="1" t="s">
        <v>93</v>
      </c>
      <c r="F25" s="8">
        <v>5</v>
      </c>
      <c r="G25" s="9"/>
      <c r="H25" s="10">
        <f t="shared" si="0"/>
        <v>0</v>
      </c>
      <c r="I25" s="11"/>
      <c r="J25" s="10">
        <f t="shared" si="1"/>
        <v>0</v>
      </c>
      <c r="K25" s="12">
        <f t="shared" si="2"/>
        <v>0</v>
      </c>
      <c r="L25" s="13">
        <f t="shared" si="3"/>
        <v>0</v>
      </c>
    </row>
    <row r="26" spans="1:12" ht="48.75" customHeight="1">
      <c r="A26" s="48" t="s">
        <v>196</v>
      </c>
      <c r="B26" s="52" t="s">
        <v>220</v>
      </c>
      <c r="C26" s="7"/>
      <c r="D26" s="7"/>
      <c r="E26" s="1" t="s">
        <v>93</v>
      </c>
      <c r="F26" s="8">
        <v>10</v>
      </c>
      <c r="G26" s="9"/>
      <c r="H26" s="10">
        <f t="shared" si="0"/>
        <v>0</v>
      </c>
      <c r="I26" s="11"/>
      <c r="J26" s="10">
        <f t="shared" si="1"/>
        <v>0</v>
      </c>
      <c r="K26" s="12">
        <f t="shared" si="2"/>
        <v>0</v>
      </c>
      <c r="L26" s="13">
        <f t="shared" si="3"/>
        <v>0</v>
      </c>
    </row>
    <row r="27" spans="1:12" ht="48.75" customHeight="1">
      <c r="A27" s="48" t="s">
        <v>197</v>
      </c>
      <c r="B27" s="52" t="s">
        <v>221</v>
      </c>
      <c r="C27" s="7"/>
      <c r="D27" s="7"/>
      <c r="E27" s="1" t="s">
        <v>93</v>
      </c>
      <c r="F27" s="8">
        <v>3</v>
      </c>
      <c r="G27" s="9"/>
      <c r="H27" s="10">
        <f t="shared" si="0"/>
        <v>0</v>
      </c>
      <c r="I27" s="11"/>
      <c r="J27" s="10">
        <f t="shared" si="1"/>
        <v>0</v>
      </c>
      <c r="K27" s="12">
        <f t="shared" si="2"/>
        <v>0</v>
      </c>
      <c r="L27" s="13">
        <f t="shared" si="3"/>
        <v>0</v>
      </c>
    </row>
    <row r="28" spans="1:12" ht="67.5" customHeight="1">
      <c r="A28" s="48" t="s">
        <v>198</v>
      </c>
      <c r="B28" s="52" t="s">
        <v>222</v>
      </c>
      <c r="C28" s="7"/>
      <c r="D28" s="7"/>
      <c r="E28" s="1" t="s">
        <v>93</v>
      </c>
      <c r="F28" s="8">
        <v>3</v>
      </c>
      <c r="G28" s="9"/>
      <c r="H28" s="10">
        <f t="shared" si="0"/>
        <v>0</v>
      </c>
      <c r="I28" s="11"/>
      <c r="J28" s="10">
        <f t="shared" si="1"/>
        <v>0</v>
      </c>
      <c r="K28" s="12">
        <f t="shared" si="2"/>
        <v>0</v>
      </c>
      <c r="L28" s="13">
        <f t="shared" si="3"/>
        <v>0</v>
      </c>
    </row>
    <row r="29" spans="1:12" ht="48.75" customHeight="1">
      <c r="A29" s="48" t="s">
        <v>199</v>
      </c>
      <c r="B29" s="52" t="s">
        <v>223</v>
      </c>
      <c r="C29" s="7"/>
      <c r="D29" s="7"/>
      <c r="E29" s="1" t="s">
        <v>93</v>
      </c>
      <c r="F29" s="8">
        <v>2</v>
      </c>
      <c r="G29" s="9"/>
      <c r="H29" s="10">
        <f t="shared" si="0"/>
        <v>0</v>
      </c>
      <c r="I29" s="11"/>
      <c r="J29" s="10">
        <f t="shared" si="1"/>
        <v>0</v>
      </c>
      <c r="K29" s="12">
        <f t="shared" si="2"/>
        <v>0</v>
      </c>
      <c r="L29" s="13">
        <f t="shared" si="3"/>
        <v>0</v>
      </c>
    </row>
    <row r="30" spans="1:12" ht="48.75" customHeight="1">
      <c r="A30" s="48" t="s">
        <v>200</v>
      </c>
      <c r="B30" s="52" t="s">
        <v>224</v>
      </c>
      <c r="C30" s="7"/>
      <c r="D30" s="7"/>
      <c r="E30" s="1" t="s">
        <v>93</v>
      </c>
      <c r="F30" s="8">
        <v>1</v>
      </c>
      <c r="G30" s="9"/>
      <c r="H30" s="10">
        <f t="shared" si="0"/>
        <v>0</v>
      </c>
      <c r="I30" s="11"/>
      <c r="J30" s="10">
        <f t="shared" si="1"/>
        <v>0</v>
      </c>
      <c r="K30" s="12">
        <f t="shared" si="2"/>
        <v>0</v>
      </c>
      <c r="L30" s="13">
        <f t="shared" si="3"/>
        <v>0</v>
      </c>
    </row>
    <row r="31" spans="1:12" ht="48.75" customHeight="1">
      <c r="A31" s="48" t="s">
        <v>201</v>
      </c>
      <c r="B31" s="52" t="s">
        <v>225</v>
      </c>
      <c r="C31" s="7"/>
      <c r="D31" s="7"/>
      <c r="E31" s="1" t="s">
        <v>93</v>
      </c>
      <c r="F31" s="8">
        <v>1</v>
      </c>
      <c r="G31" s="9"/>
      <c r="H31" s="10">
        <f t="shared" si="0"/>
        <v>0</v>
      </c>
      <c r="I31" s="11"/>
      <c r="J31" s="10">
        <f t="shared" si="1"/>
        <v>0</v>
      </c>
      <c r="K31" s="12">
        <f t="shared" si="2"/>
        <v>0</v>
      </c>
      <c r="L31" s="13">
        <f t="shared" si="3"/>
        <v>0</v>
      </c>
    </row>
    <row r="32" spans="1:12" ht="48.75" customHeight="1">
      <c r="A32" s="48" t="s">
        <v>202</v>
      </c>
      <c r="B32" s="52" t="s">
        <v>226</v>
      </c>
      <c r="C32" s="7"/>
      <c r="D32" s="7"/>
      <c r="E32" s="1" t="s">
        <v>93</v>
      </c>
      <c r="F32" s="8">
        <v>2</v>
      </c>
      <c r="G32" s="9"/>
      <c r="H32" s="10">
        <f t="shared" si="0"/>
        <v>0</v>
      </c>
      <c r="I32" s="11"/>
      <c r="J32" s="10">
        <f t="shared" si="1"/>
        <v>0</v>
      </c>
      <c r="K32" s="12">
        <f t="shared" si="2"/>
        <v>0</v>
      </c>
      <c r="L32" s="13">
        <f t="shared" si="3"/>
        <v>0</v>
      </c>
    </row>
    <row r="33" spans="1:12" ht="48.75" customHeight="1">
      <c r="A33" s="48" t="s">
        <v>203</v>
      </c>
      <c r="B33" s="52" t="s">
        <v>227</v>
      </c>
      <c r="C33" s="7"/>
      <c r="D33" s="7"/>
      <c r="E33" s="1" t="s">
        <v>93</v>
      </c>
      <c r="F33" s="8">
        <v>5</v>
      </c>
      <c r="G33" s="9"/>
      <c r="H33" s="10">
        <f t="shared" si="0"/>
        <v>0</v>
      </c>
      <c r="I33" s="11"/>
      <c r="J33" s="10">
        <f t="shared" si="1"/>
        <v>0</v>
      </c>
      <c r="K33" s="12">
        <f t="shared" si="2"/>
        <v>0</v>
      </c>
      <c r="L33" s="13">
        <f t="shared" si="3"/>
        <v>0</v>
      </c>
    </row>
    <row r="34" spans="1:12" ht="48.75" customHeight="1">
      <c r="A34" s="48" t="s">
        <v>204</v>
      </c>
      <c r="B34" s="52" t="s">
        <v>228</v>
      </c>
      <c r="C34" s="7"/>
      <c r="D34" s="7"/>
      <c r="E34" s="1" t="s">
        <v>93</v>
      </c>
      <c r="F34" s="8">
        <v>15</v>
      </c>
      <c r="G34" s="9"/>
      <c r="H34" s="10">
        <f t="shared" si="0"/>
        <v>0</v>
      </c>
      <c r="I34" s="11"/>
      <c r="J34" s="10">
        <f t="shared" si="1"/>
        <v>0</v>
      </c>
      <c r="K34" s="12">
        <f t="shared" si="2"/>
        <v>0</v>
      </c>
      <c r="L34" s="13">
        <f t="shared" si="3"/>
        <v>0</v>
      </c>
    </row>
    <row r="35" spans="1:12" ht="48.75" customHeight="1">
      <c r="A35" s="48" t="s">
        <v>205</v>
      </c>
      <c r="B35" s="52" t="s">
        <v>229</v>
      </c>
      <c r="C35" s="7"/>
      <c r="D35" s="7"/>
      <c r="E35" s="1" t="s">
        <v>93</v>
      </c>
      <c r="F35" s="8">
        <v>30</v>
      </c>
      <c r="G35" s="9"/>
      <c r="H35" s="10">
        <f t="shared" si="0"/>
        <v>0</v>
      </c>
      <c r="I35" s="11"/>
      <c r="J35" s="10">
        <f t="shared" si="1"/>
        <v>0</v>
      </c>
      <c r="K35" s="12">
        <f t="shared" si="2"/>
        <v>0</v>
      </c>
      <c r="L35" s="13">
        <f t="shared" si="3"/>
        <v>0</v>
      </c>
    </row>
    <row r="36" spans="1:12" ht="43.5" customHeight="1">
      <c r="A36" s="48" t="s">
        <v>206</v>
      </c>
      <c r="B36" s="52" t="s">
        <v>230</v>
      </c>
      <c r="C36" s="7" t="s">
        <v>71</v>
      </c>
      <c r="D36" s="7" t="s">
        <v>71</v>
      </c>
      <c r="E36" s="1" t="s">
        <v>93</v>
      </c>
      <c r="F36" s="8">
        <v>2</v>
      </c>
      <c r="G36" s="9"/>
      <c r="H36" s="10">
        <f t="shared" si="0"/>
        <v>0</v>
      </c>
      <c r="I36" s="11"/>
      <c r="J36" s="10">
        <f t="shared" si="1"/>
        <v>0</v>
      </c>
      <c r="K36" s="12">
        <f t="shared" si="2"/>
        <v>0</v>
      </c>
      <c r="L36" s="13">
        <f t="shared" si="3"/>
        <v>0</v>
      </c>
    </row>
    <row r="37" spans="1:12" ht="43.5" customHeight="1">
      <c r="A37" s="48" t="s">
        <v>207</v>
      </c>
      <c r="B37" s="52" t="s">
        <v>231</v>
      </c>
      <c r="C37" s="7"/>
      <c r="D37" s="7"/>
      <c r="E37" s="1" t="s">
        <v>93</v>
      </c>
      <c r="F37" s="8">
        <v>2</v>
      </c>
      <c r="G37" s="9"/>
      <c r="H37" s="10">
        <f t="shared" si="0"/>
        <v>0</v>
      </c>
      <c r="I37" s="11"/>
      <c r="J37" s="10">
        <f t="shared" si="1"/>
        <v>0</v>
      </c>
      <c r="K37" s="12">
        <f t="shared" si="2"/>
        <v>0</v>
      </c>
      <c r="L37" s="13">
        <f t="shared" si="3"/>
        <v>0</v>
      </c>
    </row>
    <row r="38" spans="1:12" ht="43.5" customHeight="1">
      <c r="A38" s="48" t="s">
        <v>208</v>
      </c>
      <c r="B38" s="52" t="s">
        <v>232</v>
      </c>
      <c r="C38" s="7"/>
      <c r="D38" s="7"/>
      <c r="E38" s="1" t="s">
        <v>93</v>
      </c>
      <c r="F38" s="8">
        <v>2</v>
      </c>
      <c r="G38" s="9"/>
      <c r="H38" s="10">
        <f t="shared" si="0"/>
        <v>0</v>
      </c>
      <c r="I38" s="11"/>
      <c r="J38" s="10">
        <f t="shared" si="1"/>
        <v>0</v>
      </c>
      <c r="K38" s="12">
        <f t="shared" si="2"/>
        <v>0</v>
      </c>
      <c r="L38" s="13">
        <f t="shared" si="3"/>
        <v>0</v>
      </c>
    </row>
    <row r="39" spans="1:12" ht="39" customHeight="1">
      <c r="A39" s="48" t="s">
        <v>209</v>
      </c>
      <c r="B39" s="52" t="s">
        <v>233</v>
      </c>
      <c r="C39" s="7" t="s">
        <v>71</v>
      </c>
      <c r="D39" s="7" t="s">
        <v>71</v>
      </c>
      <c r="E39" s="1" t="s">
        <v>93</v>
      </c>
      <c r="F39" s="8">
        <v>2</v>
      </c>
      <c r="G39" s="9"/>
      <c r="H39" s="10">
        <f t="shared" si="0"/>
        <v>0</v>
      </c>
      <c r="I39" s="11"/>
      <c r="J39" s="10">
        <f t="shared" si="1"/>
        <v>0</v>
      </c>
      <c r="K39" s="12">
        <f t="shared" si="2"/>
        <v>0</v>
      </c>
      <c r="L39" s="13">
        <f t="shared" si="3"/>
        <v>0</v>
      </c>
    </row>
    <row r="40" spans="1:12" ht="39" customHeight="1">
      <c r="A40" s="48" t="s">
        <v>210</v>
      </c>
      <c r="B40" s="52" t="s">
        <v>235</v>
      </c>
      <c r="C40" s="53"/>
      <c r="D40" s="7"/>
      <c r="E40" s="1" t="s">
        <v>93</v>
      </c>
      <c r="F40" s="8">
        <v>2</v>
      </c>
      <c r="G40" s="9"/>
      <c r="H40" s="10">
        <f t="shared" si="0"/>
        <v>0</v>
      </c>
      <c r="I40" s="11"/>
      <c r="J40" s="10">
        <f t="shared" si="1"/>
        <v>0</v>
      </c>
      <c r="K40" s="12">
        <f t="shared" si="2"/>
        <v>0</v>
      </c>
      <c r="L40" s="13">
        <f t="shared" si="3"/>
        <v>0</v>
      </c>
    </row>
    <row r="41" spans="1:12" ht="47.25" customHeight="1">
      <c r="A41" s="48" t="s">
        <v>234</v>
      </c>
      <c r="B41" s="54" t="s">
        <v>236</v>
      </c>
      <c r="C41" s="53" t="s">
        <v>71</v>
      </c>
      <c r="D41" s="7" t="s">
        <v>71</v>
      </c>
      <c r="E41" s="1" t="s">
        <v>93</v>
      </c>
      <c r="F41" s="8">
        <v>12</v>
      </c>
      <c r="G41" s="9"/>
      <c r="H41" s="10">
        <f t="shared" si="0"/>
        <v>0</v>
      </c>
      <c r="I41" s="11"/>
      <c r="J41" s="10">
        <f t="shared" si="1"/>
        <v>0</v>
      </c>
      <c r="K41" s="12">
        <f t="shared" si="2"/>
        <v>0</v>
      </c>
      <c r="L41" s="13">
        <f t="shared" si="3"/>
        <v>0</v>
      </c>
    </row>
    <row r="42" spans="1:12" ht="13.5" thickBot="1">
      <c r="A42" s="51"/>
      <c r="B42" s="49" t="s">
        <v>71</v>
      </c>
      <c r="C42" s="33" t="s">
        <v>71</v>
      </c>
      <c r="D42" s="33" t="s">
        <v>71</v>
      </c>
      <c r="E42" s="33" t="s">
        <v>71</v>
      </c>
      <c r="F42" s="84" t="s">
        <v>94</v>
      </c>
      <c r="G42" s="85"/>
      <c r="H42" s="34">
        <f>SUM(H5:H41)</f>
        <v>0</v>
      </c>
      <c r="I42" s="33" t="s">
        <v>71</v>
      </c>
      <c r="J42" s="33" t="s">
        <v>71</v>
      </c>
      <c r="K42" s="33" t="s">
        <v>71</v>
      </c>
      <c r="L42" s="33" t="s">
        <v>71</v>
      </c>
    </row>
    <row r="43" spans="1:10" ht="13.5" thickBot="1">
      <c r="A43" s="51"/>
      <c r="H43" s="63" t="s">
        <v>95</v>
      </c>
      <c r="I43" s="64"/>
      <c r="J43" s="15">
        <f>SUM(J5:J42)</f>
        <v>0</v>
      </c>
    </row>
    <row r="44" spans="1:12" ht="13.5" thickBot="1">
      <c r="A44" s="51"/>
      <c r="J44" s="63" t="s">
        <v>96</v>
      </c>
      <c r="K44" s="64"/>
      <c r="L44" s="15">
        <f>SUM(L5:L43)</f>
        <v>0</v>
      </c>
    </row>
    <row r="45" spans="1:12" ht="49.5" customHeight="1">
      <c r="A45" s="51"/>
      <c r="G45" s="65" t="s">
        <v>97</v>
      </c>
      <c r="H45" s="66"/>
      <c r="I45" s="66"/>
      <c r="J45" s="66"/>
      <c r="K45" s="66"/>
      <c r="L45" s="67"/>
    </row>
  </sheetData>
  <mergeCells count="7">
    <mergeCell ref="H43:I43"/>
    <mergeCell ref="J44:K44"/>
    <mergeCell ref="G45:L45"/>
    <mergeCell ref="A1:E1"/>
    <mergeCell ref="G1:L2"/>
    <mergeCell ref="A2:E2"/>
    <mergeCell ref="F42:G42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F22" sqref="F22"/>
    </sheetView>
  </sheetViews>
  <sheetFormatPr defaultColWidth="9.140625" defaultRowHeight="12.75"/>
  <cols>
    <col min="2" max="2" width="47.28125" style="0" customWidth="1"/>
    <col min="3" max="3" width="32.140625" style="0" customWidth="1"/>
    <col min="4" max="4" width="27.57421875" style="0" customWidth="1"/>
    <col min="7" max="7" width="12.7109375" style="0" customWidth="1"/>
    <col min="8" max="8" width="13.7109375" style="0" customWidth="1"/>
    <col min="9" max="9" width="11.57421875" style="0" customWidth="1"/>
    <col min="10" max="10" width="11.7109375" style="0" customWidth="1"/>
    <col min="11" max="11" width="14.57421875" style="0" customWidth="1"/>
    <col min="12" max="12" width="14.421875" style="0" customWidth="1"/>
  </cols>
  <sheetData>
    <row r="1" spans="1:12" ht="15.75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16.5" thickBot="1">
      <c r="A2" s="77" t="s">
        <v>245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3.5" thickBo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74.25" customHeight="1" thickBot="1">
      <c r="A4" s="2" t="s">
        <v>81</v>
      </c>
      <c r="B4" s="2" t="s">
        <v>82</v>
      </c>
      <c r="C4" s="3" t="s">
        <v>83</v>
      </c>
      <c r="D4" s="3" t="s">
        <v>239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24">
      <c r="A5" s="50" t="s">
        <v>153</v>
      </c>
      <c r="B5" s="52" t="s">
        <v>2</v>
      </c>
      <c r="C5" s="25" t="s">
        <v>71</v>
      </c>
      <c r="D5" s="25" t="s">
        <v>71</v>
      </c>
      <c r="E5" s="44" t="s">
        <v>93</v>
      </c>
      <c r="F5" s="27">
        <v>10000</v>
      </c>
      <c r="G5" s="28"/>
      <c r="H5" s="29">
        <f>ROUND(F5*G5,2)</f>
        <v>0</v>
      </c>
      <c r="I5" s="30"/>
      <c r="J5" s="29">
        <f>ROUND((H5*I5)/100,2)</f>
        <v>0</v>
      </c>
      <c r="K5" s="31">
        <f>ROUND(L5/F5,2)</f>
        <v>0</v>
      </c>
      <c r="L5" s="32">
        <f>H5+J5</f>
        <v>0</v>
      </c>
    </row>
    <row r="6" spans="1:12" ht="30.75" customHeight="1">
      <c r="A6" s="55" t="s">
        <v>154</v>
      </c>
      <c r="B6" s="54" t="s">
        <v>3</v>
      </c>
      <c r="C6" s="37" t="s">
        <v>71</v>
      </c>
      <c r="D6" s="37" t="s">
        <v>71</v>
      </c>
      <c r="E6" s="38" t="s">
        <v>93</v>
      </c>
      <c r="F6" s="39">
        <v>5000</v>
      </c>
      <c r="G6" s="40"/>
      <c r="H6" s="41">
        <f>ROUND(F6*G6,2)</f>
        <v>0</v>
      </c>
      <c r="I6" s="35"/>
      <c r="J6" s="41">
        <f>ROUND((H6*I6)/100,2)</f>
        <v>0</v>
      </c>
      <c r="K6" s="42">
        <f>ROUND(L6/F6,2)</f>
        <v>0</v>
      </c>
      <c r="L6" s="41">
        <f>H6+J6</f>
        <v>0</v>
      </c>
    </row>
    <row r="7" spans="6:12" ht="13.5" thickBot="1">
      <c r="F7" s="84" t="s">
        <v>94</v>
      </c>
      <c r="G7" s="85"/>
      <c r="H7" s="34">
        <f>SUM(H5:H6)</f>
        <v>0</v>
      </c>
      <c r="I7" s="33" t="s">
        <v>71</v>
      </c>
      <c r="J7" s="33" t="s">
        <v>71</v>
      </c>
      <c r="K7" s="33" t="s">
        <v>71</v>
      </c>
      <c r="L7" s="33" t="s">
        <v>71</v>
      </c>
    </row>
    <row r="8" spans="8:10" ht="13.5" thickBot="1">
      <c r="H8" s="63" t="s">
        <v>95</v>
      </c>
      <c r="I8" s="64"/>
      <c r="J8" s="15">
        <f>SUM(J5:J7)</f>
        <v>0</v>
      </c>
    </row>
    <row r="9" spans="10:12" ht="13.5" thickBot="1">
      <c r="J9" s="63" t="s">
        <v>96</v>
      </c>
      <c r="K9" s="64"/>
      <c r="L9" s="15">
        <f>SUM(L5:L8)</f>
        <v>0</v>
      </c>
    </row>
    <row r="10" spans="7:12" ht="12.75">
      <c r="G10" s="65" t="s">
        <v>97</v>
      </c>
      <c r="H10" s="66"/>
      <c r="I10" s="66"/>
      <c r="J10" s="66"/>
      <c r="K10" s="66"/>
      <c r="L10" s="67"/>
    </row>
  </sheetData>
  <mergeCells count="7">
    <mergeCell ref="H8:I8"/>
    <mergeCell ref="J9:K9"/>
    <mergeCell ref="G10:L10"/>
    <mergeCell ref="A1:E1"/>
    <mergeCell ref="G1:L2"/>
    <mergeCell ref="A2:E2"/>
    <mergeCell ref="F7:G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104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45" customHeight="1">
      <c r="A5" s="5">
        <v>1</v>
      </c>
      <c r="B5" s="6" t="s">
        <v>61</v>
      </c>
      <c r="C5" s="7" t="s">
        <v>71</v>
      </c>
      <c r="D5" s="7" t="s">
        <v>71</v>
      </c>
      <c r="E5" s="1" t="s">
        <v>93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105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32.25" customHeight="1">
      <c r="A5" s="5">
        <v>1</v>
      </c>
      <c r="B5" s="6" t="s">
        <v>60</v>
      </c>
      <c r="C5" s="7" t="s">
        <v>71</v>
      </c>
      <c r="D5" s="7" t="s">
        <v>71</v>
      </c>
      <c r="E5" s="1" t="s">
        <v>93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B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106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109.5" customHeight="1">
      <c r="A5" s="5">
        <v>1</v>
      </c>
      <c r="B5" s="16" t="s">
        <v>10</v>
      </c>
      <c r="C5" s="7" t="s">
        <v>71</v>
      </c>
      <c r="D5" s="7" t="s">
        <v>71</v>
      </c>
      <c r="E5" s="1" t="s">
        <v>93</v>
      </c>
      <c r="F5" s="8">
        <v>3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09.5" customHeight="1">
      <c r="A6" s="5">
        <v>2</v>
      </c>
      <c r="B6" s="16" t="s">
        <v>11</v>
      </c>
      <c r="C6" s="7" t="s">
        <v>71</v>
      </c>
      <c r="D6" s="7" t="s">
        <v>71</v>
      </c>
      <c r="E6" s="1" t="s">
        <v>93</v>
      </c>
      <c r="F6" s="8">
        <v>66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12.75">
      <c r="A7" s="14" t="s">
        <v>71</v>
      </c>
      <c r="B7" s="14" t="s">
        <v>71</v>
      </c>
      <c r="C7" s="14" t="s">
        <v>71</v>
      </c>
      <c r="D7" s="14" t="s">
        <v>71</v>
      </c>
      <c r="E7" s="14" t="s">
        <v>71</v>
      </c>
      <c r="F7" s="63" t="s">
        <v>94</v>
      </c>
      <c r="G7" s="64"/>
      <c r="H7" s="15">
        <f>SUM(H5:H6)</f>
        <v>0</v>
      </c>
      <c r="I7" s="14" t="s">
        <v>71</v>
      </c>
      <c r="J7" s="14" t="s">
        <v>71</v>
      </c>
      <c r="K7" s="14" t="s">
        <v>71</v>
      </c>
      <c r="L7" s="14" t="s">
        <v>71</v>
      </c>
    </row>
    <row r="8" spans="8:10" ht="12.75">
      <c r="H8" s="63" t="s">
        <v>95</v>
      </c>
      <c r="I8" s="64"/>
      <c r="J8" s="15">
        <f>SUM(J5:J6)</f>
        <v>0</v>
      </c>
    </row>
    <row r="9" spans="10:12" ht="12.75">
      <c r="J9" s="63" t="s">
        <v>96</v>
      </c>
      <c r="K9" s="64"/>
      <c r="L9" s="15">
        <f>SUM(L5:L6)</f>
        <v>0</v>
      </c>
    </row>
    <row r="10" spans="1:12" ht="49.5" customHeight="1">
      <c r="A10" s="78"/>
      <c r="B10" s="78"/>
      <c r="C10" s="78"/>
      <c r="D10" s="78"/>
      <c r="E10" s="78"/>
      <c r="F10" s="78"/>
      <c r="G10" s="79" t="s">
        <v>97</v>
      </c>
      <c r="H10" s="66"/>
      <c r="I10" s="66"/>
      <c r="J10" s="66"/>
      <c r="K10" s="66"/>
      <c r="L10" s="67"/>
    </row>
    <row r="12" ht="49.5" customHeight="1"/>
  </sheetData>
  <mergeCells count="8">
    <mergeCell ref="G1:L2"/>
    <mergeCell ref="A1:E1"/>
    <mergeCell ref="A2:E2"/>
    <mergeCell ref="F7:G7"/>
    <mergeCell ref="H8:I8"/>
    <mergeCell ref="J9:K9"/>
    <mergeCell ref="A10:F10"/>
    <mergeCell ref="G10:L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107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237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45" customHeight="1">
      <c r="A5" s="5">
        <v>1</v>
      </c>
      <c r="B5" s="6" t="s">
        <v>56</v>
      </c>
      <c r="C5" s="7" t="s">
        <v>71</v>
      </c>
      <c r="D5" s="7" t="s">
        <v>71</v>
      </c>
      <c r="E5" s="1" t="s">
        <v>8</v>
      </c>
      <c r="F5" s="8">
        <v>2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28.5" customHeight="1">
      <c r="A6" s="5">
        <v>2</v>
      </c>
      <c r="B6" s="6" t="s">
        <v>57</v>
      </c>
      <c r="C6" s="7" t="s">
        <v>71</v>
      </c>
      <c r="D6" s="7" t="s">
        <v>71</v>
      </c>
      <c r="E6" s="1" t="s">
        <v>93</v>
      </c>
      <c r="F6" s="8">
        <v>22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28.5" customHeight="1">
      <c r="A7" s="5">
        <v>3</v>
      </c>
      <c r="B7" s="6" t="s">
        <v>58</v>
      </c>
      <c r="C7" s="7" t="s">
        <v>71</v>
      </c>
      <c r="D7" s="7" t="s">
        <v>71</v>
      </c>
      <c r="E7" s="1" t="s">
        <v>93</v>
      </c>
      <c r="F7" s="8">
        <v>22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32.25" customHeight="1">
      <c r="A8" s="5">
        <v>4</v>
      </c>
      <c r="B8" s="6" t="s">
        <v>59</v>
      </c>
      <c r="C8" s="7" t="s">
        <v>71</v>
      </c>
      <c r="D8" s="7" t="s">
        <v>71</v>
      </c>
      <c r="E8" s="1" t="s">
        <v>93</v>
      </c>
      <c r="F8" s="8">
        <v>21</v>
      </c>
      <c r="G8" s="9"/>
      <c r="H8" s="10">
        <f>ROUND(F8*G8,2)</f>
        <v>0</v>
      </c>
      <c r="I8" s="11"/>
      <c r="J8" s="10">
        <f>ROUND((H8*I8)/100,2)</f>
        <v>0</v>
      </c>
      <c r="K8" s="12">
        <f>ROUND(L8/F8,2)</f>
        <v>0</v>
      </c>
      <c r="L8" s="13">
        <f>H8+J8</f>
        <v>0</v>
      </c>
    </row>
    <row r="9" spans="1:12" ht="12.75">
      <c r="A9" s="14" t="s">
        <v>71</v>
      </c>
      <c r="B9" s="14" t="s">
        <v>71</v>
      </c>
      <c r="C9" s="14" t="s">
        <v>71</v>
      </c>
      <c r="D9" s="14" t="s">
        <v>71</v>
      </c>
      <c r="E9" s="14" t="s">
        <v>71</v>
      </c>
      <c r="F9" s="63" t="s">
        <v>94</v>
      </c>
      <c r="G9" s="64"/>
      <c r="H9" s="15">
        <f>SUM(H5:H8)</f>
        <v>0</v>
      </c>
      <c r="I9" s="14" t="s">
        <v>71</v>
      </c>
      <c r="J9" s="14" t="s">
        <v>71</v>
      </c>
      <c r="K9" s="14" t="s">
        <v>71</v>
      </c>
      <c r="L9" s="14" t="s">
        <v>71</v>
      </c>
    </row>
    <row r="10" spans="8:10" ht="12.75">
      <c r="H10" s="63" t="s">
        <v>95</v>
      </c>
      <c r="I10" s="64"/>
      <c r="J10" s="15">
        <f>SUM(J5:J8)</f>
        <v>0</v>
      </c>
    </row>
    <row r="11" spans="10:12" ht="12.75">
      <c r="J11" s="63" t="s">
        <v>96</v>
      </c>
      <c r="K11" s="64"/>
      <c r="L11" s="15">
        <f>SUM(L5:L8)</f>
        <v>0</v>
      </c>
    </row>
    <row r="12" spans="7:12" ht="49.5" customHeight="1">
      <c r="G12" s="65" t="s">
        <v>97</v>
      </c>
      <c r="H12" s="66"/>
      <c r="I12" s="66"/>
      <c r="J12" s="66"/>
      <c r="K12" s="66"/>
      <c r="L12" s="67"/>
    </row>
    <row r="13" ht="11.25" customHeight="1"/>
  </sheetData>
  <mergeCells count="7">
    <mergeCell ref="J11:K11"/>
    <mergeCell ref="G12:L12"/>
    <mergeCell ref="G1:L2"/>
    <mergeCell ref="A1:E1"/>
    <mergeCell ref="A2:E2"/>
    <mergeCell ref="F9:G9"/>
    <mergeCell ref="H10:I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108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96.75" customHeight="1">
      <c r="A5" s="5">
        <v>1</v>
      </c>
      <c r="B5" s="6" t="s">
        <v>55</v>
      </c>
      <c r="C5" s="7" t="s">
        <v>71</v>
      </c>
      <c r="D5" s="7" t="s">
        <v>71</v>
      </c>
      <c r="E5" s="1" t="s">
        <v>93</v>
      </c>
      <c r="F5" s="8">
        <v>1500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71</v>
      </c>
      <c r="B6" s="14" t="s">
        <v>71</v>
      </c>
      <c r="C6" s="14" t="s">
        <v>71</v>
      </c>
      <c r="D6" s="14" t="s">
        <v>71</v>
      </c>
      <c r="E6" s="14" t="s">
        <v>71</v>
      </c>
      <c r="F6" s="63" t="s">
        <v>94</v>
      </c>
      <c r="G6" s="64"/>
      <c r="H6" s="15">
        <f>SUM(H5:H5)</f>
        <v>0</v>
      </c>
      <c r="I6" s="14" t="s">
        <v>71</v>
      </c>
      <c r="J6" s="14" t="s">
        <v>71</v>
      </c>
      <c r="K6" s="14" t="s">
        <v>71</v>
      </c>
      <c r="L6" s="14" t="s">
        <v>71</v>
      </c>
    </row>
    <row r="7" spans="8:10" ht="12.75">
      <c r="H7" s="63" t="s">
        <v>95</v>
      </c>
      <c r="I7" s="64"/>
      <c r="J7" s="15">
        <f>SUM(J5:J5)</f>
        <v>0</v>
      </c>
    </row>
    <row r="8" spans="10:12" ht="12.75">
      <c r="J8" s="63" t="s">
        <v>96</v>
      </c>
      <c r="K8" s="64"/>
      <c r="L8" s="15">
        <f>SUM(L5:L5)</f>
        <v>0</v>
      </c>
    </row>
    <row r="9" spans="7:12" ht="49.5" customHeight="1">
      <c r="G9" s="65" t="s">
        <v>97</v>
      </c>
      <c r="H9" s="66"/>
      <c r="I9" s="66"/>
      <c r="J9" s="66"/>
      <c r="K9" s="66"/>
      <c r="L9" s="67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4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74" t="s">
        <v>70</v>
      </c>
      <c r="B1" s="75"/>
      <c r="C1" s="75"/>
      <c r="D1" s="75"/>
      <c r="E1" s="76"/>
      <c r="G1" s="68" t="s">
        <v>69</v>
      </c>
      <c r="H1" s="69"/>
      <c r="I1" s="69"/>
      <c r="J1" s="69"/>
      <c r="K1" s="69"/>
      <c r="L1" s="70"/>
    </row>
    <row r="2" spans="1:12" ht="34.5" customHeight="1">
      <c r="A2" s="77" t="s">
        <v>109</v>
      </c>
      <c r="B2" s="75"/>
      <c r="C2" s="75"/>
      <c r="D2" s="75"/>
      <c r="E2" s="76"/>
      <c r="G2" s="71"/>
      <c r="H2" s="72"/>
      <c r="I2" s="72"/>
      <c r="J2" s="72"/>
      <c r="K2" s="72"/>
      <c r="L2" s="73"/>
    </row>
    <row r="3" spans="1:12" ht="19.5" customHeight="1">
      <c r="A3" s="2" t="s">
        <v>71</v>
      </c>
      <c r="B3" s="2" t="s">
        <v>71</v>
      </c>
      <c r="C3" s="3" t="s">
        <v>72</v>
      </c>
      <c r="D3" s="3" t="s">
        <v>73</v>
      </c>
      <c r="E3" s="3" t="s">
        <v>71</v>
      </c>
      <c r="F3" s="3" t="s">
        <v>74</v>
      </c>
      <c r="G3" s="3" t="s">
        <v>75</v>
      </c>
      <c r="H3" s="3" t="s">
        <v>76</v>
      </c>
      <c r="I3" s="3" t="s">
        <v>77</v>
      </c>
      <c r="J3" s="3" t="s">
        <v>78</v>
      </c>
      <c r="K3" s="3" t="s">
        <v>79</v>
      </c>
      <c r="L3" s="4" t="s">
        <v>80</v>
      </c>
    </row>
    <row r="4" spans="1:12" ht="84" customHeight="1">
      <c r="A4" s="2" t="s">
        <v>81</v>
      </c>
      <c r="B4" s="2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  <c r="H4" s="3" t="s">
        <v>88</v>
      </c>
      <c r="I4" s="3" t="s">
        <v>89</v>
      </c>
      <c r="J4" s="3" t="s">
        <v>90</v>
      </c>
      <c r="K4" s="3" t="s">
        <v>91</v>
      </c>
      <c r="L4" s="4" t="s">
        <v>92</v>
      </c>
    </row>
    <row r="5" spans="1:12" ht="29.25" customHeight="1">
      <c r="A5" s="5">
        <v>1</v>
      </c>
      <c r="B5" s="6" t="s">
        <v>52</v>
      </c>
      <c r="C5" s="7" t="s">
        <v>71</v>
      </c>
      <c r="D5" s="7" t="s">
        <v>71</v>
      </c>
      <c r="E5" s="1" t="s">
        <v>93</v>
      </c>
      <c r="F5" s="8">
        <v>110</v>
      </c>
      <c r="G5" s="9"/>
      <c r="H5" s="10">
        <f aca="true" t="shared" si="0" ref="H5:H10">ROUND(F5*G5,2)</f>
        <v>0</v>
      </c>
      <c r="I5" s="11"/>
      <c r="J5" s="10">
        <f aca="true" t="shared" si="1" ref="J5:J10">ROUND((H5*I5)/100,2)</f>
        <v>0</v>
      </c>
      <c r="K5" s="12">
        <f aca="true" t="shared" si="2" ref="K5:K10">ROUND(L5/F5,2)</f>
        <v>0</v>
      </c>
      <c r="L5" s="13">
        <f aca="true" t="shared" si="3" ref="L5:L10">H5+J5</f>
        <v>0</v>
      </c>
    </row>
    <row r="6" spans="1:12" ht="84" customHeight="1">
      <c r="A6" s="5">
        <v>2</v>
      </c>
      <c r="B6" s="16" t="s">
        <v>5</v>
      </c>
      <c r="C6" s="7" t="s">
        <v>71</v>
      </c>
      <c r="D6" s="7" t="s">
        <v>71</v>
      </c>
      <c r="E6" s="1" t="s">
        <v>93</v>
      </c>
      <c r="F6" s="8">
        <v>2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53.25" customHeight="1">
      <c r="A7" s="5">
        <v>3</v>
      </c>
      <c r="B7" s="6" t="s">
        <v>53</v>
      </c>
      <c r="C7" s="7" t="s">
        <v>71</v>
      </c>
      <c r="D7" s="7" t="s">
        <v>71</v>
      </c>
      <c r="E7" s="1" t="s">
        <v>93</v>
      </c>
      <c r="F7" s="8">
        <v>2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174" customHeight="1">
      <c r="A8" s="5">
        <v>4</v>
      </c>
      <c r="B8" s="16" t="s">
        <v>6</v>
      </c>
      <c r="C8" s="7" t="s">
        <v>71</v>
      </c>
      <c r="D8" s="7" t="s">
        <v>71</v>
      </c>
      <c r="E8" s="1" t="s">
        <v>93</v>
      </c>
      <c r="F8" s="8">
        <v>30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1.5" customHeight="1">
      <c r="A9" s="5">
        <v>5</v>
      </c>
      <c r="B9" s="17" t="s">
        <v>110</v>
      </c>
      <c r="C9" s="7" t="s">
        <v>71</v>
      </c>
      <c r="D9" s="7" t="s">
        <v>71</v>
      </c>
      <c r="E9" s="1" t="s">
        <v>93</v>
      </c>
      <c r="F9" s="8">
        <v>30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105" customHeight="1">
      <c r="A10" s="5">
        <v>6</v>
      </c>
      <c r="B10" s="6" t="s">
        <v>54</v>
      </c>
      <c r="C10" s="7" t="s">
        <v>71</v>
      </c>
      <c r="D10" s="7" t="s">
        <v>71</v>
      </c>
      <c r="E10" s="1" t="s">
        <v>93</v>
      </c>
      <c r="F10" s="8">
        <v>30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12.75">
      <c r="A11" s="14" t="s">
        <v>71</v>
      </c>
      <c r="B11" s="14" t="s">
        <v>71</v>
      </c>
      <c r="C11" s="14" t="s">
        <v>71</v>
      </c>
      <c r="D11" s="14" t="s">
        <v>71</v>
      </c>
      <c r="E11" s="14" t="s">
        <v>71</v>
      </c>
      <c r="F11" s="63" t="s">
        <v>94</v>
      </c>
      <c r="G11" s="64"/>
      <c r="H11" s="15">
        <f>SUM(H5:H10)</f>
        <v>0</v>
      </c>
      <c r="I11" s="14" t="s">
        <v>71</v>
      </c>
      <c r="J11" s="14" t="s">
        <v>71</v>
      </c>
      <c r="K11" s="14" t="s">
        <v>71</v>
      </c>
      <c r="L11" s="14" t="s">
        <v>71</v>
      </c>
    </row>
    <row r="12" spans="8:10" ht="12.75">
      <c r="H12" s="63" t="s">
        <v>95</v>
      </c>
      <c r="I12" s="64"/>
      <c r="J12" s="15">
        <f>SUM(J5:J10)</f>
        <v>0</v>
      </c>
    </row>
    <row r="13" spans="10:12" ht="12.75">
      <c r="J13" s="63" t="s">
        <v>96</v>
      </c>
      <c r="K13" s="64"/>
      <c r="L13" s="15">
        <f>SUM(L5:L10)</f>
        <v>0</v>
      </c>
    </row>
    <row r="14" spans="7:12" ht="49.5" customHeight="1">
      <c r="G14" s="65" t="s">
        <v>97</v>
      </c>
      <c r="H14" s="66"/>
      <c r="I14" s="66"/>
      <c r="J14" s="66"/>
      <c r="K14" s="66"/>
      <c r="L14" s="67"/>
    </row>
  </sheetData>
  <mergeCells count="7">
    <mergeCell ref="J13:K13"/>
    <mergeCell ref="G14:L14"/>
    <mergeCell ref="G1:L2"/>
    <mergeCell ref="A1:E1"/>
    <mergeCell ref="A2:E2"/>
    <mergeCell ref="F11:G11"/>
    <mergeCell ref="H12:I12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2016-06-21T09:50:08Z</cp:lastPrinted>
  <dcterms:created xsi:type="dcterms:W3CDTF">2015-11-04T11:55:52Z</dcterms:created>
  <dcterms:modified xsi:type="dcterms:W3CDTF">2016-06-21T09:51:30Z</dcterms:modified>
  <cp:category/>
  <cp:version/>
  <cp:contentType/>
  <cp:contentStatus/>
</cp:coreProperties>
</file>